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внести изменения на сайт\"/>
    </mc:Choice>
  </mc:AlternateContent>
  <xr:revisionPtr revIDLastSave="0" documentId="8_{E80D5680-3695-4451-909B-AB19A5BF77C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M34" i="1"/>
  <c r="L27" i="1"/>
  <c r="M27" i="1"/>
  <c r="Z39" i="1"/>
  <c r="G39" i="1"/>
  <c r="G37" i="1"/>
  <c r="G38" i="1"/>
  <c r="AE47" i="1"/>
  <c r="AE44" i="1"/>
  <c r="AE45" i="1"/>
  <c r="AE46" i="1"/>
  <c r="AE43" i="1"/>
  <c r="H9" i="1" l="1"/>
  <c r="H27" i="1"/>
  <c r="H34" i="1"/>
  <c r="H50" i="1" l="1"/>
  <c r="K42" i="1"/>
  <c r="L42" i="1"/>
  <c r="M42" i="1"/>
  <c r="N42" i="1"/>
  <c r="O42" i="1"/>
  <c r="Q42" i="1"/>
  <c r="R42" i="1"/>
  <c r="S42" i="1"/>
  <c r="T42" i="1"/>
  <c r="U42" i="1"/>
  <c r="V42" i="1"/>
  <c r="W42" i="1"/>
  <c r="X42" i="1"/>
  <c r="Y42" i="1"/>
  <c r="AA42" i="1"/>
  <c r="AB42" i="1"/>
  <c r="AC42" i="1"/>
  <c r="AD42" i="1"/>
  <c r="AE42" i="1"/>
  <c r="AF42" i="1"/>
  <c r="AG42" i="1"/>
  <c r="AH42" i="1"/>
  <c r="AI42" i="1"/>
  <c r="AE10" i="1" l="1"/>
  <c r="AE11" i="1"/>
  <c r="AE13" i="1"/>
  <c r="AE18" i="1"/>
  <c r="AE21" i="1"/>
  <c r="AE22" i="1"/>
  <c r="AE23" i="1"/>
  <c r="AE24" i="1"/>
  <c r="AE25" i="1"/>
  <c r="C27" i="1"/>
  <c r="D27" i="1"/>
  <c r="E27" i="1"/>
  <c r="F27" i="1"/>
  <c r="K27" i="1"/>
  <c r="N27" i="1"/>
  <c r="Q27" i="1"/>
  <c r="R27" i="1"/>
  <c r="S27" i="1"/>
  <c r="T27" i="1"/>
  <c r="V27" i="1"/>
  <c r="W27" i="1"/>
  <c r="X27" i="1"/>
  <c r="Y27" i="1"/>
  <c r="AA27" i="1"/>
  <c r="AB27" i="1"/>
  <c r="AC27" i="1"/>
  <c r="AD27" i="1"/>
  <c r="AF27" i="1"/>
  <c r="AG27" i="1"/>
  <c r="AH27" i="1"/>
  <c r="AI27" i="1"/>
  <c r="I28" i="1"/>
  <c r="J28" i="1"/>
  <c r="O28" i="1"/>
  <c r="P28" i="1"/>
  <c r="U28" i="1"/>
  <c r="Z28" i="1"/>
  <c r="AE28" i="1"/>
  <c r="I29" i="1"/>
  <c r="J29" i="1"/>
  <c r="O29" i="1"/>
  <c r="P29" i="1"/>
  <c r="U29" i="1"/>
  <c r="Z29" i="1"/>
  <c r="AE29" i="1"/>
  <c r="I30" i="1"/>
  <c r="O30" i="1"/>
  <c r="P30" i="1"/>
  <c r="U30" i="1"/>
  <c r="Z30" i="1"/>
  <c r="AE30" i="1"/>
  <c r="I31" i="1"/>
  <c r="J31" i="1"/>
  <c r="O31" i="1"/>
  <c r="P31" i="1"/>
  <c r="U31" i="1"/>
  <c r="Z31" i="1"/>
  <c r="AE31" i="1"/>
  <c r="I32" i="1"/>
  <c r="J32" i="1"/>
  <c r="P32" i="1"/>
  <c r="U32" i="1"/>
  <c r="Z32" i="1"/>
  <c r="AE32" i="1"/>
  <c r="L9" i="1"/>
  <c r="L50" i="1" s="1"/>
  <c r="M9" i="1"/>
  <c r="M50" i="1" s="1"/>
  <c r="O20" i="1"/>
  <c r="U20" i="1"/>
  <c r="J20" i="1"/>
  <c r="P20" i="1"/>
  <c r="J24" i="1"/>
  <c r="O19" i="1"/>
  <c r="U19" i="1"/>
  <c r="J19" i="1"/>
  <c r="P19" i="1"/>
  <c r="U15" i="1"/>
  <c r="U16" i="1"/>
  <c r="U17" i="1"/>
  <c r="P16" i="1"/>
  <c r="P17" i="1"/>
  <c r="O18" i="1"/>
  <c r="O17" i="1"/>
  <c r="J17" i="1"/>
  <c r="O16" i="1"/>
  <c r="J16" i="1"/>
  <c r="O15" i="1"/>
  <c r="J15" i="1"/>
  <c r="P15" i="1"/>
  <c r="O14" i="1"/>
  <c r="U14" i="1"/>
  <c r="J14" i="1"/>
  <c r="P14" i="1"/>
  <c r="U12" i="1"/>
  <c r="P12" i="1"/>
  <c r="O12" i="1"/>
  <c r="J12" i="1"/>
  <c r="I12" i="1"/>
  <c r="G12" i="1" s="1"/>
  <c r="U35" i="1"/>
  <c r="G14" i="1" l="1"/>
  <c r="G15" i="1"/>
  <c r="G19" i="1"/>
  <c r="G20" i="1"/>
  <c r="G17" i="1"/>
  <c r="G16" i="1"/>
  <c r="G29" i="1"/>
  <c r="G31" i="1"/>
  <c r="G32" i="1"/>
  <c r="AE27" i="1"/>
  <c r="Z27" i="1"/>
  <c r="U27" i="1"/>
  <c r="J27" i="1"/>
  <c r="P27" i="1"/>
  <c r="G30" i="1"/>
  <c r="G28" i="1"/>
  <c r="I27" i="1"/>
  <c r="O27" i="1"/>
  <c r="Q34" i="1"/>
  <c r="R34" i="1"/>
  <c r="S34" i="1"/>
  <c r="T34" i="1"/>
  <c r="V34" i="1"/>
  <c r="W34" i="1"/>
  <c r="X34" i="1"/>
  <c r="Y34" i="1"/>
  <c r="AA34" i="1"/>
  <c r="AB34" i="1"/>
  <c r="AC34" i="1"/>
  <c r="AD34" i="1"/>
  <c r="AF34" i="1"/>
  <c r="AG34" i="1"/>
  <c r="AH34" i="1"/>
  <c r="AI34" i="1"/>
  <c r="K34" i="1"/>
  <c r="N34" i="1"/>
  <c r="AE35" i="1"/>
  <c r="Z35" i="1"/>
  <c r="P35" i="1"/>
  <c r="J35" i="1"/>
  <c r="I35" i="1"/>
  <c r="G27" i="1" l="1"/>
  <c r="G35" i="1"/>
  <c r="J34" i="1"/>
  <c r="AE37" i="1"/>
  <c r="Z37" i="1"/>
  <c r="U37" i="1"/>
  <c r="P37" i="1"/>
  <c r="AE38" i="1"/>
  <c r="Z38" i="1"/>
  <c r="U38" i="1"/>
  <c r="P38" i="1"/>
  <c r="AE36" i="1"/>
  <c r="Z36" i="1"/>
  <c r="U36" i="1"/>
  <c r="P36" i="1"/>
  <c r="O36" i="1"/>
  <c r="G36" i="1" s="1"/>
  <c r="J43" i="1"/>
  <c r="J42" i="1" s="1"/>
  <c r="J11" i="1"/>
  <c r="J13" i="1"/>
  <c r="J18" i="1"/>
  <c r="J21" i="1"/>
  <c r="J22" i="1"/>
  <c r="J23" i="1"/>
  <c r="J10" i="1"/>
  <c r="I11" i="1"/>
  <c r="I13" i="1"/>
  <c r="I18" i="1"/>
  <c r="I21" i="1"/>
  <c r="I22" i="1"/>
  <c r="I23" i="1"/>
  <c r="I24" i="1"/>
  <c r="G24" i="1" s="1"/>
  <c r="I25" i="1"/>
  <c r="G25" i="1" s="1"/>
  <c r="I10" i="1"/>
  <c r="G10" i="1" s="1"/>
  <c r="O44" i="1"/>
  <c r="O11" i="1"/>
  <c r="O13" i="1"/>
  <c r="O21" i="1"/>
  <c r="O22" i="1"/>
  <c r="O23" i="1"/>
  <c r="O10" i="1"/>
  <c r="Z44" i="1"/>
  <c r="Z45" i="1"/>
  <c r="Z46" i="1"/>
  <c r="Z43" i="1"/>
  <c r="Z42" i="1" s="1"/>
  <c r="P45" i="1"/>
  <c r="P46" i="1"/>
  <c r="P44" i="1"/>
  <c r="P43" i="1"/>
  <c r="P42" i="1" s="1"/>
  <c r="Z11" i="1"/>
  <c r="Z13" i="1"/>
  <c r="Z18" i="1"/>
  <c r="Z21" i="1"/>
  <c r="Z22" i="1"/>
  <c r="Z23" i="1"/>
  <c r="Z24" i="1"/>
  <c r="Z25" i="1"/>
  <c r="Z10" i="1"/>
  <c r="U11" i="1"/>
  <c r="U13" i="1"/>
  <c r="U18" i="1"/>
  <c r="U21" i="1"/>
  <c r="U22" i="1"/>
  <c r="U23" i="1"/>
  <c r="U24" i="1"/>
  <c r="U25" i="1"/>
  <c r="U10" i="1"/>
  <c r="I44" i="1"/>
  <c r="I43" i="1"/>
  <c r="I42" i="1" s="1"/>
  <c r="P11" i="1"/>
  <c r="P13" i="1"/>
  <c r="P18" i="1"/>
  <c r="P21" i="1"/>
  <c r="P22" i="1"/>
  <c r="P23" i="1"/>
  <c r="P24" i="1"/>
  <c r="P25" i="1"/>
  <c r="P10" i="1"/>
  <c r="D34" i="1"/>
  <c r="E34" i="1"/>
  <c r="F34" i="1"/>
  <c r="C34" i="1"/>
  <c r="G18" i="1" l="1"/>
  <c r="G23" i="1"/>
  <c r="G22" i="1"/>
  <c r="G21" i="1"/>
  <c r="G13" i="1"/>
  <c r="G11" i="1"/>
  <c r="G45" i="1"/>
  <c r="P34" i="1"/>
  <c r="Z34" i="1"/>
  <c r="I34" i="1"/>
  <c r="G44" i="1"/>
  <c r="O34" i="1"/>
  <c r="U34" i="1"/>
  <c r="AE34" i="1"/>
  <c r="G46" i="1"/>
  <c r="G43" i="1"/>
  <c r="G42" i="1" s="1"/>
  <c r="U9" i="1"/>
  <c r="D9" i="1"/>
  <c r="E9" i="1"/>
  <c r="F9" i="1"/>
  <c r="C9" i="1"/>
  <c r="I9" i="1"/>
  <c r="I50" i="1" s="1"/>
  <c r="AF9" i="1"/>
  <c r="AF50" i="1" s="1"/>
  <c r="AG9" i="1"/>
  <c r="AG50" i="1" s="1"/>
  <c r="AH9" i="1"/>
  <c r="AH50" i="1" s="1"/>
  <c r="AI9" i="1"/>
  <c r="AI50" i="1" s="1"/>
  <c r="P9" i="1"/>
  <c r="P50" i="1" s="1"/>
  <c r="Q9" i="1"/>
  <c r="Q50" i="1" s="1"/>
  <c r="R9" i="1"/>
  <c r="R50" i="1" s="1"/>
  <c r="S9" i="1"/>
  <c r="S50" i="1" s="1"/>
  <c r="T9" i="1"/>
  <c r="T50" i="1" s="1"/>
  <c r="V9" i="1"/>
  <c r="V50" i="1" s="1"/>
  <c r="W9" i="1"/>
  <c r="W50" i="1" s="1"/>
  <c r="X9" i="1"/>
  <c r="X50" i="1" s="1"/>
  <c r="Y9" i="1"/>
  <c r="Y50" i="1" s="1"/>
  <c r="Z9" i="1"/>
  <c r="AA9" i="1"/>
  <c r="AA50" i="1" s="1"/>
  <c r="AB9" i="1"/>
  <c r="AB50" i="1" s="1"/>
  <c r="AC9" i="1"/>
  <c r="AC50" i="1" s="1"/>
  <c r="AD9" i="1"/>
  <c r="AD50" i="1" s="1"/>
  <c r="AE9" i="1"/>
  <c r="AE50" i="1" s="1"/>
  <c r="K9" i="1"/>
  <c r="K50" i="1" s="1"/>
  <c r="N9" i="1"/>
  <c r="N50" i="1" s="1"/>
  <c r="O9" i="1"/>
  <c r="J9" i="1"/>
  <c r="J50" i="1" s="1"/>
  <c r="O50" i="1" l="1"/>
  <c r="U50" i="1"/>
  <c r="Z50" i="1"/>
  <c r="G9" i="1"/>
  <c r="G34" i="1"/>
  <c r="G50" i="1" l="1"/>
</calcChain>
</file>

<file path=xl/sharedStrings.xml><?xml version="1.0" encoding="utf-8"?>
<sst xmlns="http://schemas.openxmlformats.org/spreadsheetml/2006/main" count="134" uniqueCount="111">
  <si>
    <t>Индекс</t>
  </si>
  <si>
    <t>Наименование циклов, разделов,_x000D_
дисциплин, профессиональных модулей, МДК, практик</t>
  </si>
  <si>
    <t>Формы промежуточной аттестации</t>
  </si>
  <si>
    <t>Учебная нагрузка обучающихся, ч.</t>
  </si>
  <si>
    <t>Распределение по курсам и семестрам</t>
  </si>
  <si>
    <t>Курс 1</t>
  </si>
  <si>
    <t>Курс 2</t>
  </si>
  <si>
    <t>Экзамены</t>
  </si>
  <si>
    <t>Зачеты</t>
  </si>
  <si>
    <t>Диффер. зачеты</t>
  </si>
  <si>
    <t>Курсовые проекты</t>
  </si>
  <si>
    <t>Объём ОП</t>
  </si>
  <si>
    <t>Самост.(с.р.+и.п.)</t>
  </si>
  <si>
    <t>Консультации</t>
  </si>
  <si>
    <t>С препод.</t>
  </si>
  <si>
    <t>Промежут. аттестация</t>
  </si>
  <si>
    <t>Семестр 1</t>
  </si>
  <si>
    <t>Семестр 2</t>
  </si>
  <si>
    <t>Семестр 3</t>
  </si>
  <si>
    <t>Семестр 4</t>
  </si>
  <si>
    <t>Всего</t>
  </si>
  <si>
    <t>Самост.</t>
  </si>
  <si>
    <t>Консульт.</t>
  </si>
  <si>
    <t>1</t>
  </si>
  <si>
    <t>2</t>
  </si>
  <si>
    <t>3</t>
  </si>
  <si>
    <t>4</t>
  </si>
  <si>
    <t>5</t>
  </si>
  <si>
    <t>6</t>
  </si>
  <si>
    <t>ОД</t>
  </si>
  <si>
    <t>Русский язык. Родной язык*</t>
  </si>
  <si>
    <t>Литература. Родная литература*</t>
  </si>
  <si>
    <t>Иностранный язык</t>
  </si>
  <si>
    <t>История</t>
  </si>
  <si>
    <t>Физическая культура</t>
  </si>
  <si>
    <t>Основы безопасности жизнедеятельности</t>
  </si>
  <si>
    <t>*</t>
  </si>
  <si>
    <t>Математика</t>
  </si>
  <si>
    <t>Физика</t>
  </si>
  <si>
    <t>Информатика</t>
  </si>
  <si>
    <t>Химия</t>
  </si>
  <si>
    <t>ОПЦ</t>
  </si>
  <si>
    <t>Общепрофессиональный цикл</t>
  </si>
  <si>
    <t>ОП.01</t>
  </si>
  <si>
    <t>Основы строительного черчения</t>
  </si>
  <si>
    <t>ОП.02</t>
  </si>
  <si>
    <t>ОП.03</t>
  </si>
  <si>
    <t>ОП.04</t>
  </si>
  <si>
    <t>Безопасность жизнедеятельности</t>
  </si>
  <si>
    <t>ПЦ</t>
  </si>
  <si>
    <t>Профессиональный цикл</t>
  </si>
  <si>
    <t>Производственная практика</t>
  </si>
  <si>
    <t>Государственная итоговая аттестация</t>
  </si>
  <si>
    <t>ОБЪЕМ ОБРАЗОВАТЕЛЬНОЙ ПРОГРАММЫ В АКАДЕМИЧЕСКИХ ЧАСАХ</t>
  </si>
  <si>
    <t>Экзамены (без учета физ. культуры)</t>
  </si>
  <si>
    <t>Зачеты (без учета физ. культуры)</t>
  </si>
  <si>
    <t>Диффер. зачеты (без учета физ. культуры)</t>
  </si>
  <si>
    <t>Курсовые проекты (без учета физ. культуры)</t>
  </si>
  <si>
    <t>Биология</t>
  </si>
  <si>
    <t>География</t>
  </si>
  <si>
    <t>УД.01</t>
  </si>
  <si>
    <t>Социокультурные истоки</t>
  </si>
  <si>
    <t>УД.02</t>
  </si>
  <si>
    <t>УД.03</t>
  </si>
  <si>
    <t>ПМ.01</t>
  </si>
  <si>
    <t>МДК 01.01.</t>
  </si>
  <si>
    <t>Учебная практика</t>
  </si>
  <si>
    <t>УП.01</t>
  </si>
  <si>
    <t>ПП.01</t>
  </si>
  <si>
    <t>17нед.</t>
  </si>
  <si>
    <t>24 нед</t>
  </si>
  <si>
    <t>17 нед</t>
  </si>
  <si>
    <t>Иностранный язык в профессиональной деятельности</t>
  </si>
  <si>
    <t>основное содержание</t>
  </si>
  <si>
    <t xml:space="preserve">профессионально-ориентированное </t>
  </si>
  <si>
    <t>С преподавателем</t>
  </si>
  <si>
    <t>теоретич.</t>
  </si>
  <si>
    <t>практич.</t>
  </si>
  <si>
    <t>ОУД.01</t>
  </si>
  <si>
    <t>ОУД.02</t>
  </si>
  <si>
    <t>ОУД.03</t>
  </si>
  <si>
    <t>ОУД.04</t>
  </si>
  <si>
    <t>ОУД.13</t>
  </si>
  <si>
    <t>ОУД.05</t>
  </si>
  <si>
    <t>ОУД.06</t>
  </si>
  <si>
    <t>ОУД.07</t>
  </si>
  <si>
    <t>ОУД.08</t>
  </si>
  <si>
    <t>ОУД.09</t>
  </si>
  <si>
    <t>ОУД.10</t>
  </si>
  <si>
    <t>Обществознание</t>
  </si>
  <si>
    <t>ОУД.11</t>
  </si>
  <si>
    <t>ОУД.12</t>
  </si>
  <si>
    <t>Введение в профессию</t>
  </si>
  <si>
    <t>Основы проектной деятельности (вкл. Индивидуальный проект)</t>
  </si>
  <si>
    <t>Социально-гуманитарный цикл</t>
  </si>
  <si>
    <t>СГЦ</t>
  </si>
  <si>
    <t>СГЦ.01</t>
  </si>
  <si>
    <t>История России</t>
  </si>
  <si>
    <t>СГЦ.02</t>
  </si>
  <si>
    <t>СГЦ.04</t>
  </si>
  <si>
    <t>СГЦ.03</t>
  </si>
  <si>
    <t>СГЦ.05</t>
  </si>
  <si>
    <t>Основы бережливого производства</t>
  </si>
  <si>
    <t>Остновы строительного материаловедения</t>
  </si>
  <si>
    <t>Строительные машины и средства малой механизации</t>
  </si>
  <si>
    <t>Основы бизнеса,коммуникаций и финансовой грамотности</t>
  </si>
  <si>
    <t>Выполнение каменных работ</t>
  </si>
  <si>
    <t>Технология каменных работ</t>
  </si>
  <si>
    <t>Общеобразовательный цикл</t>
  </si>
  <si>
    <t>ОП.05</t>
  </si>
  <si>
    <t>Основы технологии общестроительных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</si>
</sst>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10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42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9" tint="0.79998168889431442"/>
        <bgColor indexed="16"/>
      </patternFill>
    </fill>
    <fill>
      <patternFill patternType="solid">
        <fgColor theme="0" tint="-4.9989318521683403E-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16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1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16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160">
    <xf numFmtId="0" fontId="0" fillId="0" borderId="0" xfId="0"/>
    <xf numFmtId="0" fontId="4" fillId="5" borderId="1" xfId="4" applyNumberFormat="1" applyFont="1" applyFill="1" applyBorder="1" applyAlignment="1" applyProtection="1">
      <alignment horizontal="center" vertical="center"/>
      <protection locked="0"/>
    </xf>
    <xf numFmtId="0" fontId="4" fillId="7" borderId="1" xfId="4" applyNumberFormat="1" applyFont="1" applyFill="1" applyBorder="1" applyAlignment="1" applyProtection="1">
      <alignment horizontal="center" vertical="center"/>
      <protection locked="0"/>
    </xf>
    <xf numFmtId="0" fontId="4" fillId="3" borderId="1" xfId="4" applyNumberFormat="1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center" vertical="center"/>
    </xf>
    <xf numFmtId="0" fontId="4" fillId="5" borderId="3" xfId="4" applyNumberFormat="1" applyFont="1" applyFill="1" applyBorder="1" applyAlignment="1" applyProtection="1">
      <alignment horizontal="center" vertical="center"/>
      <protection locked="0"/>
    </xf>
    <xf numFmtId="0" fontId="4" fillId="5" borderId="3" xfId="4" applyNumberFormat="1" applyFont="1" applyFill="1" applyBorder="1" applyAlignment="1" applyProtection="1">
      <alignment horizontal="left" vertical="center" wrapText="1"/>
      <protection locked="0"/>
    </xf>
    <xf numFmtId="0" fontId="4" fillId="5" borderId="4" xfId="4" applyNumberFormat="1" applyFont="1" applyFill="1" applyBorder="1" applyAlignment="1">
      <alignment horizontal="center" vertical="center" wrapText="1"/>
    </xf>
    <xf numFmtId="0" fontId="4" fillId="5" borderId="3" xfId="4" applyNumberFormat="1" applyFont="1" applyFill="1" applyBorder="1" applyAlignment="1">
      <alignment horizontal="center" vertical="center"/>
    </xf>
    <xf numFmtId="0" fontId="4" fillId="3" borderId="1" xfId="4" applyNumberFormat="1" applyFont="1" applyFill="1" applyBorder="1" applyAlignment="1" applyProtection="1">
      <alignment horizontal="center" vertical="center"/>
      <protection locked="0"/>
    </xf>
    <xf numFmtId="0" fontId="4" fillId="4" borderId="1" xfId="4" applyNumberFormat="1" applyFont="1" applyFill="1" applyBorder="1" applyAlignment="1" applyProtection="1">
      <alignment horizontal="left" vertical="center" wrapText="1"/>
      <protection locked="0"/>
    </xf>
    <xf numFmtId="0" fontId="4" fillId="4" borderId="6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4" applyNumberFormat="1" applyFont="1" applyFill="1" applyBorder="1" applyAlignment="1">
      <alignment horizontal="center" vertical="center"/>
    </xf>
    <xf numFmtId="0" fontId="4" fillId="7" borderId="6" xfId="4" applyNumberFormat="1" applyFont="1" applyFill="1" applyBorder="1" applyAlignment="1">
      <alignment horizontal="center" vertical="center"/>
    </xf>
    <xf numFmtId="0" fontId="4" fillId="3" borderId="0" xfId="4" applyFont="1" applyFill="1" applyBorder="1" applyAlignment="1">
      <alignment horizontal="left" vertical="center"/>
    </xf>
    <xf numFmtId="0" fontId="4" fillId="3" borderId="7" xfId="4" applyNumberFormat="1" applyFont="1" applyFill="1" applyBorder="1" applyAlignment="1">
      <alignment horizontal="center" vertical="center"/>
    </xf>
    <xf numFmtId="0" fontId="4" fillId="6" borderId="3" xfId="4" applyNumberFormat="1" applyFont="1" applyFill="1" applyBorder="1" applyAlignment="1" applyProtection="1">
      <alignment horizontal="center" vertical="center"/>
      <protection locked="0"/>
    </xf>
    <xf numFmtId="0" fontId="4" fillId="6" borderId="3" xfId="4" applyNumberFormat="1" applyFont="1" applyFill="1" applyBorder="1" applyAlignment="1" applyProtection="1">
      <alignment horizontal="left" vertical="center" wrapText="1"/>
      <protection locked="0"/>
    </xf>
    <xf numFmtId="0" fontId="4" fillId="6" borderId="4" xfId="4" applyNumberFormat="1" applyFont="1" applyFill="1" applyBorder="1" applyAlignment="1">
      <alignment horizontal="center" vertical="center" wrapText="1"/>
    </xf>
    <xf numFmtId="0" fontId="4" fillId="6" borderId="3" xfId="4" applyNumberFormat="1" applyFont="1" applyFill="1" applyBorder="1" applyAlignment="1">
      <alignment horizontal="center" vertical="center" wrapText="1"/>
    </xf>
    <xf numFmtId="0" fontId="4" fillId="6" borderId="3" xfId="4" applyNumberFormat="1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 applyProtection="1">
      <alignment horizontal="center" vertical="center"/>
      <protection locked="0"/>
    </xf>
    <xf numFmtId="0" fontId="4" fillId="11" borderId="11" xfId="4" applyNumberFormat="1" applyFont="1" applyFill="1" applyBorder="1" applyAlignment="1">
      <alignment horizontal="center" vertical="center" wrapText="1"/>
    </xf>
    <xf numFmtId="0" fontId="4" fillId="12" borderId="1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 applyProtection="1">
      <alignment horizontal="center" vertical="center"/>
      <protection locked="0"/>
    </xf>
    <xf numFmtId="0" fontId="4" fillId="1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4" fillId="10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12" borderId="1" xfId="4" applyNumberFormat="1" applyFont="1" applyFill="1" applyBorder="1" applyAlignment="1">
      <alignment horizontal="center" vertical="center"/>
    </xf>
    <xf numFmtId="0" fontId="4" fillId="10" borderId="1" xfId="4" applyNumberFormat="1" applyFont="1" applyFill="1" applyBorder="1" applyAlignment="1">
      <alignment horizontal="center" vertical="center"/>
    </xf>
    <xf numFmtId="0" fontId="4" fillId="2" borderId="3" xfId="4" applyNumberFormat="1" applyFont="1" applyFill="1" applyBorder="1" applyAlignment="1">
      <alignment horizontal="center" vertical="center"/>
    </xf>
    <xf numFmtId="0" fontId="4" fillId="2" borderId="10" xfId="4" applyNumberFormat="1" applyFont="1" applyFill="1" applyBorder="1" applyAlignment="1">
      <alignment horizontal="center" vertical="center"/>
    </xf>
    <xf numFmtId="0" fontId="6" fillId="0" borderId="0" xfId="0" applyFont="1"/>
    <xf numFmtId="0" fontId="4" fillId="6" borderId="0" xfId="4" applyFont="1" applyFill="1" applyBorder="1" applyAlignment="1">
      <alignment horizontal="center" vertical="center"/>
    </xf>
    <xf numFmtId="0" fontId="4" fillId="6" borderId="3" xfId="4" applyNumberFormat="1" applyFont="1" applyFill="1" applyBorder="1" applyAlignment="1">
      <alignment horizontal="center" vertical="center"/>
    </xf>
    <xf numFmtId="0" fontId="4" fillId="0" borderId="4" xfId="4" applyNumberFormat="1" applyFont="1" applyFill="1" applyBorder="1" applyAlignment="1" applyProtection="1">
      <alignment horizontal="center" vertical="center"/>
      <protection locked="0"/>
    </xf>
    <xf numFmtId="0" fontId="4" fillId="4" borderId="8" xfId="4" applyNumberFormat="1" applyFont="1" applyFill="1" applyBorder="1" applyAlignment="1" applyProtection="1">
      <alignment horizontal="left" vertical="center"/>
      <protection locked="0"/>
    </xf>
    <xf numFmtId="0" fontId="4" fillId="10" borderId="5" xfId="4" applyNumberFormat="1" applyFont="1" applyFill="1" applyBorder="1" applyAlignment="1">
      <alignment horizontal="center" vertical="center"/>
    </xf>
    <xf numFmtId="0" fontId="4" fillId="6" borderId="12" xfId="4" applyNumberFormat="1" applyFont="1" applyFill="1" applyBorder="1" applyAlignment="1">
      <alignment horizontal="center" vertical="center" wrapText="1"/>
    </xf>
    <xf numFmtId="0" fontId="4" fillId="6" borderId="12" xfId="4" applyNumberFormat="1" applyFont="1" applyFill="1" applyBorder="1" applyAlignment="1">
      <alignment horizontal="center" vertical="center"/>
    </xf>
    <xf numFmtId="0" fontId="4" fillId="12" borderId="13" xfId="4" applyNumberFormat="1" applyFont="1" applyFill="1" applyBorder="1" applyAlignment="1">
      <alignment horizontal="center" vertical="center"/>
    </xf>
    <xf numFmtId="0" fontId="4" fillId="6" borderId="12" xfId="4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4" applyNumberFormat="1" applyFont="1" applyFill="1" applyBorder="1" applyAlignment="1" applyProtection="1">
      <alignment horizontal="center" vertical="center"/>
      <protection locked="0"/>
    </xf>
    <xf numFmtId="0" fontId="4" fillId="5" borderId="9" xfId="4" applyNumberFormat="1" applyFont="1" applyFill="1" applyBorder="1" applyAlignment="1">
      <alignment horizontal="center" vertical="center" wrapText="1"/>
    </xf>
    <xf numFmtId="0" fontId="4" fillId="5" borderId="6" xfId="4" applyNumberFormat="1" applyFont="1" applyFill="1" applyBorder="1" applyAlignment="1">
      <alignment horizontal="center" vertical="center" wrapText="1"/>
    </xf>
    <xf numFmtId="0" fontId="4" fillId="5" borderId="10" xfId="4" applyNumberFormat="1" applyFont="1" applyFill="1" applyBorder="1" applyAlignment="1">
      <alignment horizontal="center" vertical="center" wrapText="1"/>
    </xf>
    <xf numFmtId="0" fontId="4" fillId="13" borderId="1" xfId="4" applyNumberFormat="1" applyFont="1" applyFill="1" applyBorder="1" applyAlignment="1" applyProtection="1">
      <alignment horizontal="center" vertical="center"/>
      <protection locked="0"/>
    </xf>
    <xf numFmtId="0" fontId="4" fillId="13" borderId="1" xfId="4" applyNumberFormat="1" applyFont="1" applyFill="1" applyBorder="1" applyAlignment="1">
      <alignment horizontal="center" vertical="center"/>
    </xf>
    <xf numFmtId="0" fontId="4" fillId="14" borderId="11" xfId="4" applyNumberFormat="1" applyFont="1" applyFill="1" applyBorder="1" applyAlignment="1">
      <alignment horizontal="center" vertical="center"/>
    </xf>
    <xf numFmtId="0" fontId="4" fillId="14" borderId="1" xfId="4" applyFont="1" applyFill="1" applyBorder="1" applyAlignment="1">
      <alignment horizontal="center" vertical="center"/>
    </xf>
    <xf numFmtId="0" fontId="4" fillId="14" borderId="1" xfId="4" applyNumberFormat="1" applyFont="1" applyFill="1" applyBorder="1" applyAlignment="1" applyProtection="1">
      <alignment horizontal="center" vertical="center"/>
      <protection locked="0"/>
    </xf>
    <xf numFmtId="0" fontId="4" fillId="14" borderId="1" xfId="4" applyNumberFormat="1" applyFont="1" applyFill="1" applyBorder="1" applyAlignment="1">
      <alignment horizontal="center" vertical="center"/>
    </xf>
    <xf numFmtId="0" fontId="4" fillId="14" borderId="13" xfId="4" applyNumberFormat="1" applyFont="1" applyFill="1" applyBorder="1" applyAlignment="1">
      <alignment horizontal="center" vertical="center"/>
    </xf>
    <xf numFmtId="0" fontId="4" fillId="14" borderId="0" xfId="1" applyFont="1" applyFill="1"/>
    <xf numFmtId="164" fontId="4" fillId="7" borderId="6" xfId="4" applyNumberFormat="1" applyFont="1" applyFill="1" applyBorder="1" applyAlignment="1">
      <alignment horizontal="center" vertical="center"/>
    </xf>
    <xf numFmtId="164" fontId="4" fillId="5" borderId="1" xfId="4" applyNumberFormat="1" applyFont="1" applyFill="1" applyBorder="1" applyAlignment="1">
      <alignment horizontal="center" vertical="center"/>
    </xf>
    <xf numFmtId="0" fontId="4" fillId="6" borderId="2" xfId="4" applyNumberFormat="1" applyFont="1" applyFill="1" applyBorder="1" applyAlignment="1">
      <alignment vertical="center"/>
    </xf>
    <xf numFmtId="0" fontId="4" fillId="6" borderId="2" xfId="4" applyNumberFormat="1" applyFont="1" applyFill="1" applyBorder="1" applyAlignment="1">
      <alignment horizontal="center"/>
    </xf>
    <xf numFmtId="0" fontId="4" fillId="6" borderId="12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/>
    </xf>
    <xf numFmtId="0" fontId="4" fillId="11" borderId="1" xfId="4" applyNumberFormat="1" applyFont="1" applyFill="1" applyBorder="1" applyAlignment="1" applyProtection="1">
      <alignment horizontal="left" vertical="center" wrapText="1"/>
      <protection locked="0"/>
    </xf>
    <xf numFmtId="0" fontId="4" fillId="11" borderId="6" xfId="4" applyNumberFormat="1" applyFont="1" applyFill="1" applyBorder="1" applyAlignment="1" applyProtection="1">
      <alignment horizontal="center" vertical="center" wrapText="1"/>
      <protection locked="0"/>
    </xf>
    <xf numFmtId="0" fontId="4" fillId="11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12" borderId="5" xfId="4" applyNumberFormat="1" applyFont="1" applyFill="1" applyBorder="1" applyAlignment="1">
      <alignment horizontal="center" vertical="center"/>
    </xf>
    <xf numFmtId="0" fontId="4" fillId="3" borderId="19" xfId="4" applyFont="1" applyFill="1" applyBorder="1" applyAlignment="1">
      <alignment horizontal="left" vertical="center"/>
    </xf>
    <xf numFmtId="0" fontId="4" fillId="3" borderId="15" xfId="4" applyFont="1" applyFill="1" applyBorder="1" applyAlignment="1">
      <alignment horizontal="center" vertical="center"/>
    </xf>
    <xf numFmtId="0" fontId="4" fillId="15" borderId="5" xfId="4" applyNumberFormat="1" applyFont="1" applyFill="1" applyBorder="1" applyAlignment="1">
      <alignment horizontal="center" vertical="center"/>
    </xf>
    <xf numFmtId="0" fontId="4" fillId="15" borderId="11" xfId="4" applyNumberFormat="1" applyFont="1" applyFill="1" applyBorder="1" applyAlignment="1">
      <alignment horizontal="center" vertical="center"/>
    </xf>
    <xf numFmtId="0" fontId="4" fillId="15" borderId="1" xfId="4" applyFont="1" applyFill="1" applyBorder="1" applyAlignment="1">
      <alignment horizontal="center" vertical="center"/>
    </xf>
    <xf numFmtId="0" fontId="4" fillId="15" borderId="1" xfId="4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left" vertical="center"/>
    </xf>
    <xf numFmtId="0" fontId="4" fillId="16" borderId="1" xfId="4" applyNumberFormat="1" applyFont="1" applyFill="1" applyBorder="1" applyAlignment="1" applyProtection="1">
      <alignment horizontal="center" vertical="center"/>
      <protection locked="0"/>
    </xf>
    <xf numFmtId="0" fontId="4" fillId="16" borderId="1" xfId="4" applyNumberFormat="1" applyFont="1" applyFill="1" applyBorder="1" applyAlignment="1">
      <alignment horizontal="center" vertical="center"/>
    </xf>
    <xf numFmtId="164" fontId="4" fillId="16" borderId="1" xfId="4" applyNumberFormat="1" applyFont="1" applyFill="1" applyBorder="1" applyAlignment="1" applyProtection="1">
      <alignment horizontal="center" vertical="center"/>
      <protection locked="0"/>
    </xf>
    <xf numFmtId="0" fontId="4" fillId="17" borderId="13" xfId="4" applyNumberFormat="1" applyFont="1" applyFill="1" applyBorder="1" applyAlignment="1">
      <alignment horizontal="center" vertical="center"/>
    </xf>
    <xf numFmtId="0" fontId="4" fillId="17" borderId="11" xfId="4" applyNumberFormat="1" applyFont="1" applyFill="1" applyBorder="1" applyAlignment="1">
      <alignment horizontal="center" vertical="center"/>
    </xf>
    <xf numFmtId="0" fontId="4" fillId="17" borderId="1" xfId="4" applyFont="1" applyFill="1" applyBorder="1" applyAlignment="1">
      <alignment horizontal="center" vertical="center"/>
    </xf>
    <xf numFmtId="0" fontId="4" fillId="17" borderId="1" xfId="4" applyNumberFormat="1" applyFont="1" applyFill="1" applyBorder="1" applyAlignment="1" applyProtection="1">
      <alignment horizontal="center" vertical="center"/>
      <protection locked="0"/>
    </xf>
    <xf numFmtId="0" fontId="4" fillId="17" borderId="1" xfId="4" applyNumberFormat="1" applyFont="1" applyFill="1" applyBorder="1" applyAlignment="1">
      <alignment horizontal="center" vertical="center"/>
    </xf>
    <xf numFmtId="164" fontId="4" fillId="17" borderId="1" xfId="4" applyNumberFormat="1" applyFont="1" applyFill="1" applyBorder="1" applyAlignment="1" applyProtection="1">
      <alignment horizontal="center" vertical="center"/>
      <protection locked="0"/>
    </xf>
    <xf numFmtId="0" fontId="4" fillId="17" borderId="0" xfId="1" applyFont="1" applyFill="1"/>
    <xf numFmtId="0" fontId="4" fillId="12" borderId="6" xfId="4" applyNumberFormat="1" applyFont="1" applyFill="1" applyBorder="1" applyAlignment="1">
      <alignment horizontal="center" vertical="center" wrapText="1"/>
    </xf>
    <xf numFmtId="0" fontId="4" fillId="12" borderId="20" xfId="4" applyNumberFormat="1" applyFont="1" applyFill="1" applyBorder="1" applyAlignment="1">
      <alignment horizontal="center" vertical="center" wrapText="1"/>
    </xf>
    <xf numFmtId="0" fontId="4" fillId="14" borderId="11" xfId="4" applyNumberFormat="1" applyFont="1" applyFill="1" applyBorder="1" applyAlignment="1" applyProtection="1">
      <alignment horizontal="center" vertical="center"/>
      <protection locked="0"/>
    </xf>
    <xf numFmtId="0" fontId="4" fillId="17" borderId="11" xfId="4" applyNumberFormat="1" applyFont="1" applyFill="1" applyBorder="1" applyAlignment="1" applyProtection="1">
      <alignment horizontal="center" vertical="center"/>
      <protection locked="0"/>
    </xf>
    <xf numFmtId="0" fontId="4" fillId="6" borderId="2" xfId="4" applyNumberFormat="1" applyFont="1" applyFill="1" applyBorder="1" applyAlignment="1">
      <alignment horizontal="center" vertical="center"/>
    </xf>
    <xf numFmtId="0" fontId="4" fillId="9" borderId="15" xfId="1" applyFont="1" applyFill="1" applyBorder="1"/>
    <xf numFmtId="0" fontId="4" fillId="6" borderId="2" xfId="4" applyNumberFormat="1" applyFont="1" applyFill="1" applyBorder="1" applyAlignment="1">
      <alignment horizontal="center" vertical="center" wrapText="1"/>
    </xf>
    <xf numFmtId="0" fontId="4" fillId="7" borderId="3" xfId="4" applyNumberFormat="1" applyFont="1" applyFill="1" applyBorder="1" applyAlignment="1">
      <alignment horizontal="left" vertical="center" wrapText="1"/>
    </xf>
    <xf numFmtId="0" fontId="4" fillId="7" borderId="6" xfId="4" applyNumberFormat="1" applyFont="1" applyFill="1" applyBorder="1" applyAlignment="1">
      <alignment horizontal="center" vertical="center" wrapText="1"/>
    </xf>
    <xf numFmtId="0" fontId="5" fillId="7" borderId="16" xfId="4" applyNumberFormat="1" applyFont="1" applyFill="1" applyBorder="1" applyAlignment="1">
      <alignment horizontal="center" vertical="center"/>
    </xf>
    <xf numFmtId="0" fontId="5" fillId="7" borderId="17" xfId="4" applyNumberFormat="1" applyFont="1" applyFill="1" applyBorder="1" applyAlignment="1">
      <alignment horizontal="center" vertical="center"/>
    </xf>
    <xf numFmtId="0" fontId="5" fillId="7" borderId="18" xfId="4" applyNumberFormat="1" applyFont="1" applyFill="1" applyBorder="1" applyAlignment="1">
      <alignment horizontal="center" vertical="center"/>
    </xf>
    <xf numFmtId="0" fontId="4" fillId="14" borderId="22" xfId="1" applyFont="1" applyFill="1" applyBorder="1"/>
    <xf numFmtId="0" fontId="4" fillId="17" borderId="22" xfId="1" applyFont="1" applyFill="1" applyBorder="1"/>
    <xf numFmtId="0" fontId="4" fillId="6" borderId="12" xfId="4" applyNumberFormat="1" applyFont="1" applyFill="1" applyBorder="1" applyAlignment="1">
      <alignment horizontal="center" vertical="center"/>
    </xf>
    <xf numFmtId="0" fontId="4" fillId="15" borderId="1" xfId="4" applyNumberFormat="1" applyFont="1" applyFill="1" applyBorder="1" applyAlignment="1">
      <alignment horizontal="center" vertical="center"/>
    </xf>
    <xf numFmtId="0" fontId="4" fillId="7" borderId="1" xfId="4" applyNumberFormat="1" applyFont="1" applyFill="1" applyBorder="1" applyAlignment="1" applyProtection="1">
      <alignment horizontal="center" vertical="center"/>
      <protection locked="0"/>
    </xf>
    <xf numFmtId="0" fontId="4" fillId="12" borderId="6" xfId="4" applyNumberFormat="1" applyFont="1" applyFill="1" applyBorder="1" applyAlignment="1">
      <alignment horizontal="center" vertical="center"/>
    </xf>
    <xf numFmtId="0" fontId="4" fillId="5" borderId="5" xfId="4" applyNumberFormat="1" applyFont="1" applyFill="1" applyBorder="1" applyAlignment="1">
      <alignment horizontal="center" vertical="center"/>
    </xf>
    <xf numFmtId="0" fontId="9" fillId="7" borderId="6" xfId="4" applyNumberFormat="1" applyFont="1" applyFill="1" applyBorder="1" applyAlignment="1">
      <alignment horizontal="center" vertical="center"/>
    </xf>
    <xf numFmtId="164" fontId="4" fillId="0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/>
    <xf numFmtId="0" fontId="4" fillId="7" borderId="16" xfId="4" applyNumberFormat="1" applyFont="1" applyFill="1" applyBorder="1" applyAlignment="1" applyProtection="1">
      <alignment horizontal="center" vertical="center"/>
      <protection locked="0"/>
    </xf>
    <xf numFmtId="0" fontId="4" fillId="0" borderId="16" xfId="4" applyNumberFormat="1" applyFont="1" applyFill="1" applyBorder="1" applyAlignment="1">
      <alignment horizontal="center" vertical="center"/>
    </xf>
    <xf numFmtId="0" fontId="4" fillId="5" borderId="23" xfId="4" applyNumberFormat="1" applyFont="1" applyFill="1" applyBorder="1" applyAlignment="1">
      <alignment horizontal="center" vertical="center"/>
    </xf>
    <xf numFmtId="0" fontId="4" fillId="16" borderId="16" xfId="4" applyNumberFormat="1" applyFont="1" applyFill="1" applyBorder="1" applyAlignment="1" applyProtection="1">
      <alignment horizontal="center" vertical="center"/>
      <protection locked="0"/>
    </xf>
    <xf numFmtId="0" fontId="4" fillId="5" borderId="24" xfId="4" applyNumberFormat="1" applyFont="1" applyFill="1" applyBorder="1" applyAlignment="1">
      <alignment horizontal="center" vertical="center" wrapText="1"/>
    </xf>
    <xf numFmtId="0" fontId="4" fillId="17" borderId="25" xfId="4" applyNumberFormat="1" applyFont="1" applyFill="1" applyBorder="1" applyAlignment="1">
      <alignment horizontal="center" vertical="center"/>
    </xf>
    <xf numFmtId="0" fontId="4" fillId="17" borderId="26" xfId="4" applyNumberFormat="1" applyFont="1" applyFill="1" applyBorder="1" applyAlignment="1">
      <alignment horizontal="center" vertical="center"/>
    </xf>
    <xf numFmtId="0" fontId="4" fillId="17" borderId="16" xfId="4" applyFont="1" applyFill="1" applyBorder="1" applyAlignment="1">
      <alignment horizontal="center" vertical="center"/>
    </xf>
    <xf numFmtId="0" fontId="4" fillId="17" borderId="16" xfId="4" applyNumberFormat="1" applyFont="1" applyFill="1" applyBorder="1" applyAlignment="1" applyProtection="1">
      <alignment horizontal="center" vertical="center"/>
      <protection locked="0"/>
    </xf>
    <xf numFmtId="0" fontId="4" fillId="17" borderId="16" xfId="4" applyNumberFormat="1" applyFont="1" applyFill="1" applyBorder="1" applyAlignment="1">
      <alignment horizontal="center" vertical="center"/>
    </xf>
    <xf numFmtId="0" fontId="4" fillId="17" borderId="27" xfId="1" applyFont="1" applyFill="1" applyBorder="1"/>
    <xf numFmtId="0" fontId="4" fillId="0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4" fillId="8" borderId="1" xfId="4" applyNumberFormat="1" applyFont="1" applyFill="1" applyBorder="1" applyAlignment="1">
      <alignment horizontal="center" vertical="center"/>
    </xf>
    <xf numFmtId="0" fontId="4" fillId="11" borderId="11" xfId="4" applyFont="1" applyFill="1" applyBorder="1" applyAlignment="1" applyProtection="1">
      <alignment horizontal="left" vertical="center" wrapText="1"/>
      <protection locked="0"/>
    </xf>
    <xf numFmtId="0" fontId="4" fillId="10" borderId="1" xfId="4" applyFont="1" applyFill="1" applyBorder="1" applyAlignment="1" applyProtection="1">
      <alignment horizontal="left" vertical="center" wrapText="1"/>
      <protection locked="0"/>
    </xf>
    <xf numFmtId="0" fontId="4" fillId="10" borderId="1" xfId="4" applyFont="1" applyFill="1" applyBorder="1" applyAlignment="1" applyProtection="1">
      <alignment horizontal="left" vertical="center"/>
      <protection locked="0"/>
    </xf>
    <xf numFmtId="164" fontId="4" fillId="5" borderId="9" xfId="4" applyNumberFormat="1" applyFont="1" applyFill="1" applyBorder="1" applyAlignment="1">
      <alignment horizontal="center" vertical="center" wrapText="1"/>
    </xf>
    <xf numFmtId="164" fontId="4" fillId="5" borderId="4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 applyProtection="1">
      <alignment horizontal="center" vertical="center"/>
      <protection locked="0"/>
    </xf>
    <xf numFmtId="0" fontId="4" fillId="4" borderId="1" xfId="4" applyFont="1" applyFill="1" applyBorder="1" applyAlignment="1" applyProtection="1">
      <alignment horizontal="left" vertical="center" wrapText="1"/>
      <protection locked="0"/>
    </xf>
    <xf numFmtId="0" fontId="4" fillId="0" borderId="0" xfId="4" applyFont="1" applyFill="1" applyBorder="1" applyAlignment="1">
      <alignment horizontal="center" vertical="center"/>
    </xf>
    <xf numFmtId="0" fontId="5" fillId="7" borderId="16" xfId="4" applyNumberFormat="1" applyFont="1" applyFill="1" applyBorder="1" applyAlignment="1">
      <alignment horizontal="center" vertical="center"/>
    </xf>
    <xf numFmtId="0" fontId="5" fillId="7" borderId="17" xfId="4" applyNumberFormat="1" applyFont="1" applyFill="1" applyBorder="1" applyAlignment="1">
      <alignment horizontal="center" vertical="center"/>
    </xf>
    <xf numFmtId="0" fontId="5" fillId="7" borderId="18" xfId="4" applyNumberFormat="1" applyFont="1" applyFill="1" applyBorder="1" applyAlignment="1">
      <alignment horizontal="center" vertical="center"/>
    </xf>
    <xf numFmtId="0" fontId="5" fillId="7" borderId="1" xfId="4" applyNumberFormat="1" applyFont="1" applyFill="1" applyBorder="1" applyAlignment="1">
      <alignment horizontal="center" vertical="center"/>
    </xf>
    <xf numFmtId="0" fontId="4" fillId="10" borderId="21" xfId="4" applyNumberFormat="1" applyFont="1" applyFill="1" applyBorder="1" applyAlignment="1">
      <alignment horizontal="center" vertical="center" wrapText="1"/>
    </xf>
    <xf numFmtId="0" fontId="4" fillId="10" borderId="17" xfId="4" applyNumberFormat="1" applyFont="1" applyFill="1" applyBorder="1" applyAlignment="1">
      <alignment horizontal="center" vertical="center" wrapText="1"/>
    </xf>
    <xf numFmtId="0" fontId="4" fillId="10" borderId="18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Border="1" applyAlignment="1">
      <alignment horizontal="left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4" fillId="7" borderId="1" xfId="4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3" xfId="4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1" xfId="4" applyNumberFormat="1" applyFont="1" applyFill="1" applyBorder="1" applyAlignment="1" applyProtection="1">
      <alignment horizontal="center" vertical="center" textRotation="90" wrapText="1"/>
      <protection locked="0"/>
    </xf>
    <xf numFmtId="0" fontId="8" fillId="7" borderId="16" xfId="4" applyNumberFormat="1" applyFont="1" applyFill="1" applyBorder="1" applyAlignment="1" applyProtection="1">
      <alignment horizontal="center" vertical="center" wrapText="1"/>
      <protection locked="0"/>
    </xf>
    <xf numFmtId="0" fontId="8" fillId="7" borderId="18" xfId="4" applyNumberFormat="1" applyFont="1" applyFill="1" applyBorder="1" applyAlignment="1" applyProtection="1">
      <alignment horizontal="center" vertical="center" wrapText="1"/>
      <protection locked="0"/>
    </xf>
    <xf numFmtId="0" fontId="7" fillId="7" borderId="16" xfId="4" applyNumberFormat="1" applyFont="1" applyFill="1" applyBorder="1" applyAlignment="1" applyProtection="1">
      <alignment horizontal="center" vertical="center" wrapText="1"/>
      <protection locked="0"/>
    </xf>
    <xf numFmtId="0" fontId="4" fillId="7" borderId="18" xfId="4" applyNumberFormat="1" applyFont="1" applyFill="1" applyBorder="1" applyAlignment="1" applyProtection="1">
      <alignment horizontal="center" vertical="center" wrapText="1"/>
      <protection locked="0"/>
    </xf>
    <xf numFmtId="0" fontId="4" fillId="6" borderId="12" xfId="4" applyNumberFormat="1" applyFont="1" applyFill="1" applyBorder="1" applyAlignment="1">
      <alignment horizontal="center" vertical="center"/>
    </xf>
    <xf numFmtId="0" fontId="4" fillId="10" borderId="6" xfId="4" applyNumberFormat="1" applyFont="1" applyFill="1" applyBorder="1" applyAlignment="1">
      <alignment horizontal="center" vertical="center" wrapText="1"/>
    </xf>
    <xf numFmtId="0" fontId="4" fillId="15" borderId="1" xfId="4" applyNumberFormat="1" applyFont="1" applyFill="1" applyBorder="1" applyAlignment="1">
      <alignment horizontal="center" vertical="center"/>
    </xf>
    <xf numFmtId="0" fontId="4" fillId="0" borderId="16" xfId="4" applyNumberFormat="1" applyFont="1" applyBorder="1" applyAlignment="1">
      <alignment horizontal="left" vertical="top" wrapText="1"/>
    </xf>
    <xf numFmtId="0" fontId="4" fillId="0" borderId="17" xfId="4" applyNumberFormat="1" applyFont="1" applyBorder="1" applyAlignment="1">
      <alignment horizontal="left" vertical="top" wrapText="1"/>
    </xf>
    <xf numFmtId="0" fontId="4" fillId="0" borderId="18" xfId="4" applyNumberFormat="1" applyFont="1" applyBorder="1" applyAlignment="1">
      <alignment horizontal="left" vertical="top" wrapText="1"/>
    </xf>
    <xf numFmtId="0" fontId="4" fillId="7" borderId="1" xfId="4" applyNumberFormat="1" applyFont="1" applyFill="1" applyBorder="1" applyAlignment="1" applyProtection="1">
      <alignment horizontal="center" vertical="center" textRotation="90"/>
      <protection locked="0"/>
    </xf>
    <xf numFmtId="0" fontId="4" fillId="0" borderId="7" xfId="4" applyNumberFormat="1" applyFont="1" applyBorder="1" applyAlignment="1">
      <alignment horizontal="center" vertical="center"/>
    </xf>
    <xf numFmtId="0" fontId="4" fillId="7" borderId="16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4" applyNumberFormat="1" applyFont="1" applyFill="1" applyBorder="1" applyAlignment="1" applyProtection="1">
      <alignment horizontal="center" vertical="center"/>
      <protection locked="0"/>
    </xf>
    <xf numFmtId="0" fontId="4" fillId="7" borderId="1" xfId="4" applyNumberFormat="1" applyFont="1" applyFill="1" applyBorder="1" applyAlignment="1" applyProtection="1">
      <alignment horizontal="left" vertical="center" wrapText="1"/>
      <protection locked="0"/>
    </xf>
    <xf numFmtId="0" fontId="4" fillId="7" borderId="1" xfId="4" applyNumberFormat="1" applyFont="1" applyFill="1" applyBorder="1" applyAlignment="1" applyProtection="1">
      <alignment horizontal="center" vertical="center" wrapText="1"/>
      <protection locked="0"/>
    </xf>
    <xf numFmtId="0" fontId="4" fillId="7" borderId="1" xfId="4" applyNumberFormat="1" applyFont="1" applyFill="1" applyBorder="1" applyAlignment="1" applyProtection="1">
      <alignment horizontal="center" vertical="center"/>
      <protection locked="0"/>
    </xf>
    <xf numFmtId="0" fontId="4" fillId="7" borderId="5" xfId="4" applyNumberFormat="1" applyFont="1" applyFill="1" applyBorder="1" applyAlignment="1" applyProtection="1">
      <alignment horizontal="center" vertical="center" textRotation="90" wrapText="1"/>
      <protection locked="0"/>
    </xf>
    <xf numFmtId="0" fontId="4" fillId="7" borderId="16" xfId="4" applyNumberFormat="1" applyFont="1" applyFill="1" applyBorder="1" applyAlignment="1" applyProtection="1">
      <alignment horizontal="center" vertical="center"/>
      <protection locked="0"/>
    </xf>
    <xf numFmtId="0" fontId="4" fillId="0" borderId="1" xfId="4" applyNumberFormat="1" applyFont="1" applyFill="1" applyBorder="1" applyAlignment="1" applyProtection="1">
      <alignment horizontal="center" vertical="center"/>
      <protection locked="0"/>
    </xf>
    <xf numFmtId="0" fontId="4" fillId="0" borderId="1" xfId="4" applyNumberFormat="1" applyFont="1" applyFill="1" applyBorder="1" applyAlignment="1" applyProtection="1">
      <alignment horizontal="center" vertical="center" textRotation="90"/>
      <protection locked="0"/>
    </xf>
    <xf numFmtId="0" fontId="4" fillId="0" borderId="1" xfId="4" applyNumberFormat="1" applyFont="1" applyFill="1" applyBorder="1" applyAlignment="1" applyProtection="1">
      <alignment horizontal="center" vertical="center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9"/>
  <sheetViews>
    <sheetView tabSelected="1" topLeftCell="A31" zoomScaleNormal="100" workbookViewId="0">
      <selection activeCell="Z58" sqref="Z58:AD58"/>
    </sheetView>
  </sheetViews>
  <sheetFormatPr defaultRowHeight="14.4" x14ac:dyDescent="0.3"/>
  <cols>
    <col min="2" max="2" width="27.109375" customWidth="1"/>
    <col min="3" max="3" width="4.77734375" customWidth="1"/>
    <col min="4" max="4" width="4.44140625" customWidth="1"/>
    <col min="5" max="5" width="4.21875" customWidth="1"/>
    <col min="6" max="6" width="4.33203125" customWidth="1"/>
    <col min="7" max="7" width="6.77734375" customWidth="1"/>
    <col min="8" max="8" width="5.5546875" customWidth="1"/>
    <col min="9" max="9" width="6.5546875" customWidth="1"/>
    <col min="10" max="10" width="5.77734375" customWidth="1"/>
    <col min="11" max="13" width="5.6640625" customWidth="1"/>
    <col min="14" max="14" width="6" customWidth="1"/>
    <col min="15" max="15" width="5.21875" customWidth="1"/>
    <col min="16" max="16" width="4.88671875" customWidth="1"/>
    <col min="17" max="17" width="5.21875" customWidth="1"/>
    <col min="18" max="18" width="5.77734375" customWidth="1"/>
    <col min="19" max="19" width="5.88671875" customWidth="1"/>
    <col min="20" max="20" width="5" customWidth="1"/>
    <col min="21" max="21" width="6.21875" customWidth="1"/>
    <col min="22" max="22" width="5.88671875" customWidth="1"/>
    <col min="23" max="24" width="5.44140625" customWidth="1"/>
    <col min="25" max="25" width="4.44140625" customWidth="1"/>
    <col min="26" max="26" width="4.77734375" customWidth="1"/>
    <col min="27" max="27" width="5.33203125" customWidth="1"/>
    <col min="28" max="28" width="4.88671875" customWidth="1"/>
    <col min="29" max="29" width="5.109375" customWidth="1"/>
    <col min="30" max="30" width="4.88671875" customWidth="1"/>
    <col min="31" max="32" width="5.5546875" customWidth="1"/>
    <col min="33" max="33" width="4.88671875" customWidth="1"/>
    <col min="34" max="34" width="6" customWidth="1"/>
    <col min="35" max="35" width="4.6640625" customWidth="1"/>
    <col min="36" max="36" width="6.109375" customWidth="1"/>
    <col min="37" max="37" width="5.6640625" customWidth="1"/>
    <col min="38" max="38" width="5.44140625" customWidth="1"/>
    <col min="39" max="39" width="5.6640625" customWidth="1"/>
    <col min="40" max="40" width="5.109375" customWidth="1"/>
    <col min="41" max="41" width="4.88671875" customWidth="1"/>
    <col min="42" max="42" width="5.21875" customWidth="1"/>
    <col min="43" max="43" width="6.33203125" customWidth="1"/>
    <col min="44" max="44" width="5.5546875" customWidth="1"/>
    <col min="45" max="45" width="6" customWidth="1"/>
  </cols>
  <sheetData>
    <row r="1" spans="1:45" x14ac:dyDescent="0.3">
      <c r="A1" s="151" t="s">
        <v>0</v>
      </c>
      <c r="B1" s="152" t="s">
        <v>1</v>
      </c>
      <c r="C1" s="153" t="s">
        <v>2</v>
      </c>
      <c r="D1" s="153"/>
      <c r="E1" s="153"/>
      <c r="F1" s="153"/>
      <c r="G1" s="153" t="s">
        <v>3</v>
      </c>
      <c r="H1" s="153"/>
      <c r="I1" s="153"/>
      <c r="J1" s="153"/>
      <c r="K1" s="153"/>
      <c r="L1" s="153"/>
      <c r="M1" s="153"/>
      <c r="N1" s="153"/>
      <c r="O1" s="153"/>
      <c r="P1" s="154" t="s">
        <v>4</v>
      </c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</row>
    <row r="2" spans="1:45" x14ac:dyDescent="0.3">
      <c r="A2" s="151"/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 t="s">
        <v>5</v>
      </c>
      <c r="Q2" s="154"/>
      <c r="R2" s="154"/>
      <c r="S2" s="154"/>
      <c r="T2" s="154"/>
      <c r="U2" s="154"/>
      <c r="V2" s="154"/>
      <c r="W2" s="154"/>
      <c r="X2" s="154"/>
      <c r="Y2" s="154"/>
      <c r="Z2" s="154" t="s">
        <v>6</v>
      </c>
      <c r="AA2" s="154"/>
      <c r="AB2" s="154"/>
      <c r="AC2" s="154"/>
      <c r="AD2" s="154"/>
      <c r="AE2" s="154"/>
      <c r="AF2" s="154"/>
      <c r="AG2" s="154"/>
      <c r="AH2" s="154"/>
      <c r="AI2" s="156"/>
      <c r="AJ2" s="157"/>
      <c r="AK2" s="157"/>
      <c r="AL2" s="157"/>
      <c r="AM2" s="157"/>
      <c r="AN2" s="157"/>
      <c r="AO2" s="157"/>
      <c r="AP2" s="157"/>
      <c r="AQ2" s="157"/>
      <c r="AR2" s="157"/>
      <c r="AS2" s="157"/>
    </row>
    <row r="3" spans="1:45" ht="14.4" customHeight="1" x14ac:dyDescent="0.3">
      <c r="A3" s="151"/>
      <c r="B3" s="152"/>
      <c r="C3" s="135" t="s">
        <v>7</v>
      </c>
      <c r="D3" s="135" t="s">
        <v>8</v>
      </c>
      <c r="E3" s="135" t="s">
        <v>9</v>
      </c>
      <c r="F3" s="135" t="s">
        <v>10</v>
      </c>
      <c r="G3" s="135" t="s">
        <v>11</v>
      </c>
      <c r="H3" s="136" t="s">
        <v>12</v>
      </c>
      <c r="I3" s="135" t="s">
        <v>13</v>
      </c>
      <c r="J3" s="153" t="s">
        <v>75</v>
      </c>
      <c r="K3" s="153"/>
      <c r="L3" s="153"/>
      <c r="M3" s="153"/>
      <c r="N3" s="153"/>
      <c r="O3" s="153" t="s">
        <v>15</v>
      </c>
      <c r="P3" s="154" t="s">
        <v>16</v>
      </c>
      <c r="Q3" s="154"/>
      <c r="R3" s="154"/>
      <c r="S3" s="154"/>
      <c r="T3" s="154"/>
      <c r="U3" s="154" t="s">
        <v>17</v>
      </c>
      <c r="V3" s="154"/>
      <c r="W3" s="154"/>
      <c r="X3" s="154"/>
      <c r="Y3" s="154"/>
      <c r="Z3" s="154" t="s">
        <v>18</v>
      </c>
      <c r="AA3" s="154"/>
      <c r="AB3" s="154"/>
      <c r="AC3" s="154"/>
      <c r="AD3" s="154"/>
      <c r="AE3" s="154" t="s">
        <v>19</v>
      </c>
      <c r="AF3" s="154"/>
      <c r="AG3" s="154"/>
      <c r="AH3" s="154"/>
      <c r="AI3" s="156"/>
      <c r="AJ3" s="157"/>
      <c r="AK3" s="157"/>
      <c r="AL3" s="157"/>
      <c r="AM3" s="157"/>
      <c r="AN3" s="157"/>
      <c r="AO3" s="157"/>
      <c r="AP3" s="157"/>
      <c r="AQ3" s="157"/>
      <c r="AR3" s="157"/>
      <c r="AS3" s="157"/>
    </row>
    <row r="4" spans="1:45" ht="54.6" customHeight="1" x14ac:dyDescent="0.3">
      <c r="A4" s="151"/>
      <c r="B4" s="152"/>
      <c r="C4" s="135"/>
      <c r="D4" s="135"/>
      <c r="E4" s="135"/>
      <c r="F4" s="135"/>
      <c r="G4" s="135"/>
      <c r="H4" s="155"/>
      <c r="I4" s="135"/>
      <c r="J4" s="154" t="s">
        <v>20</v>
      </c>
      <c r="K4" s="138" t="s">
        <v>73</v>
      </c>
      <c r="L4" s="139"/>
      <c r="M4" s="140" t="s">
        <v>74</v>
      </c>
      <c r="N4" s="141"/>
      <c r="O4" s="153"/>
      <c r="P4" s="154" t="s">
        <v>69</v>
      </c>
      <c r="Q4" s="154"/>
      <c r="R4" s="154"/>
      <c r="S4" s="154"/>
      <c r="T4" s="154"/>
      <c r="U4" s="154" t="s">
        <v>70</v>
      </c>
      <c r="V4" s="154"/>
      <c r="W4" s="154"/>
      <c r="X4" s="154"/>
      <c r="Y4" s="154"/>
      <c r="Z4" s="154" t="s">
        <v>71</v>
      </c>
      <c r="AA4" s="154"/>
      <c r="AB4" s="154"/>
      <c r="AC4" s="154"/>
      <c r="AD4" s="154"/>
      <c r="AE4" s="154" t="s">
        <v>70</v>
      </c>
      <c r="AF4" s="154"/>
      <c r="AG4" s="154"/>
      <c r="AH4" s="154"/>
      <c r="AI4" s="156"/>
      <c r="AJ4" s="157"/>
      <c r="AK4" s="157"/>
      <c r="AL4" s="157"/>
      <c r="AM4" s="157"/>
      <c r="AN4" s="157"/>
      <c r="AO4" s="157"/>
      <c r="AP4" s="157"/>
      <c r="AQ4" s="157"/>
      <c r="AR4" s="157"/>
      <c r="AS4" s="157"/>
    </row>
    <row r="5" spans="1:45" x14ac:dyDescent="0.3">
      <c r="A5" s="151"/>
      <c r="B5" s="152"/>
      <c r="C5" s="135"/>
      <c r="D5" s="135"/>
      <c r="E5" s="135"/>
      <c r="F5" s="135"/>
      <c r="G5" s="135"/>
      <c r="H5" s="155"/>
      <c r="I5" s="135"/>
      <c r="J5" s="154"/>
      <c r="K5" s="135" t="s">
        <v>76</v>
      </c>
      <c r="L5" s="135" t="s">
        <v>77</v>
      </c>
      <c r="M5" s="136" t="s">
        <v>76</v>
      </c>
      <c r="N5" s="135" t="s">
        <v>77</v>
      </c>
      <c r="O5" s="153"/>
      <c r="P5" s="148" t="s">
        <v>11</v>
      </c>
      <c r="Q5" s="148" t="s">
        <v>21</v>
      </c>
      <c r="R5" s="148" t="s">
        <v>22</v>
      </c>
      <c r="S5" s="148" t="s">
        <v>14</v>
      </c>
      <c r="T5" s="153" t="s">
        <v>15</v>
      </c>
      <c r="U5" s="148" t="s">
        <v>11</v>
      </c>
      <c r="V5" s="148" t="s">
        <v>21</v>
      </c>
      <c r="W5" s="148" t="s">
        <v>22</v>
      </c>
      <c r="X5" s="148" t="s">
        <v>14</v>
      </c>
      <c r="Y5" s="153" t="s">
        <v>15</v>
      </c>
      <c r="Z5" s="148" t="s">
        <v>11</v>
      </c>
      <c r="AA5" s="148" t="s">
        <v>21</v>
      </c>
      <c r="AB5" s="148" t="s">
        <v>22</v>
      </c>
      <c r="AC5" s="148" t="s">
        <v>14</v>
      </c>
      <c r="AD5" s="153" t="s">
        <v>15</v>
      </c>
      <c r="AE5" s="148" t="s">
        <v>11</v>
      </c>
      <c r="AF5" s="148" t="s">
        <v>21</v>
      </c>
      <c r="AG5" s="148" t="s">
        <v>22</v>
      </c>
      <c r="AH5" s="148" t="s">
        <v>14</v>
      </c>
      <c r="AI5" s="150" t="s">
        <v>15</v>
      </c>
      <c r="AJ5" s="158"/>
      <c r="AK5" s="158"/>
      <c r="AL5" s="158"/>
      <c r="AM5" s="158"/>
      <c r="AN5" s="159"/>
      <c r="AO5" s="158"/>
      <c r="AP5" s="158"/>
      <c r="AQ5" s="158"/>
      <c r="AR5" s="158"/>
      <c r="AS5" s="159"/>
    </row>
    <row r="6" spans="1:45" ht="28.8" customHeight="1" x14ac:dyDescent="0.3">
      <c r="A6" s="151"/>
      <c r="B6" s="152"/>
      <c r="C6" s="135"/>
      <c r="D6" s="135"/>
      <c r="E6" s="135"/>
      <c r="F6" s="135"/>
      <c r="G6" s="135"/>
      <c r="H6" s="137"/>
      <c r="I6" s="135"/>
      <c r="J6" s="154"/>
      <c r="K6" s="135"/>
      <c r="L6" s="135"/>
      <c r="M6" s="137"/>
      <c r="N6" s="135"/>
      <c r="O6" s="153"/>
      <c r="P6" s="148"/>
      <c r="Q6" s="148"/>
      <c r="R6" s="148"/>
      <c r="S6" s="148"/>
      <c r="T6" s="153"/>
      <c r="U6" s="148"/>
      <c r="V6" s="148"/>
      <c r="W6" s="148"/>
      <c r="X6" s="148"/>
      <c r="Y6" s="153"/>
      <c r="Z6" s="148"/>
      <c r="AA6" s="148"/>
      <c r="AB6" s="148"/>
      <c r="AC6" s="148"/>
      <c r="AD6" s="153"/>
      <c r="AE6" s="148"/>
      <c r="AF6" s="148"/>
      <c r="AG6" s="148"/>
      <c r="AH6" s="148"/>
      <c r="AI6" s="150"/>
      <c r="AJ6" s="158"/>
      <c r="AK6" s="158"/>
      <c r="AL6" s="158"/>
      <c r="AM6" s="158"/>
      <c r="AN6" s="159"/>
      <c r="AO6" s="158"/>
      <c r="AP6" s="158"/>
      <c r="AQ6" s="158"/>
      <c r="AR6" s="158"/>
      <c r="AS6" s="159"/>
    </row>
    <row r="7" spans="1:45" x14ac:dyDescent="0.3">
      <c r="A7" s="1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98">
        <v>12</v>
      </c>
      <c r="M7" s="98"/>
      <c r="N7" s="2">
        <v>12</v>
      </c>
      <c r="O7" s="2">
        <v>13</v>
      </c>
      <c r="P7" s="2">
        <v>14</v>
      </c>
      <c r="Q7" s="2">
        <v>15</v>
      </c>
      <c r="R7" s="2">
        <v>16</v>
      </c>
      <c r="S7" s="2">
        <v>17</v>
      </c>
      <c r="T7" s="2">
        <v>18</v>
      </c>
      <c r="U7" s="2">
        <v>19</v>
      </c>
      <c r="V7" s="2">
        <v>20</v>
      </c>
      <c r="W7" s="2">
        <v>21</v>
      </c>
      <c r="X7" s="2">
        <v>22</v>
      </c>
      <c r="Y7" s="2">
        <v>23</v>
      </c>
      <c r="Z7" s="2">
        <v>24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G7" s="2">
        <v>31</v>
      </c>
      <c r="AH7" s="2">
        <v>32</v>
      </c>
      <c r="AI7" s="104">
        <v>33</v>
      </c>
      <c r="AJ7" s="25"/>
      <c r="AK7" s="25"/>
      <c r="AL7" s="25"/>
      <c r="AM7" s="25"/>
      <c r="AN7" s="25"/>
      <c r="AO7" s="25"/>
      <c r="AP7" s="25"/>
      <c r="AQ7" s="25"/>
      <c r="AR7" s="25"/>
      <c r="AS7" s="25"/>
    </row>
    <row r="8" spans="1:45" ht="15" thickBot="1" x14ac:dyDescent="0.35">
      <c r="A8" s="3"/>
      <c r="B8" s="71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105"/>
      <c r="AJ8" s="60"/>
      <c r="AK8" s="60"/>
      <c r="AL8" s="60"/>
      <c r="AM8" s="60"/>
      <c r="AN8" s="60"/>
      <c r="AO8" s="60"/>
      <c r="AP8" s="60"/>
      <c r="AQ8" s="60"/>
      <c r="AR8" s="60"/>
      <c r="AS8" s="60"/>
    </row>
    <row r="9" spans="1:45" ht="15" thickBot="1" x14ac:dyDescent="0.35">
      <c r="A9" s="5" t="s">
        <v>29</v>
      </c>
      <c r="B9" s="6" t="s">
        <v>108</v>
      </c>
      <c r="C9" s="7">
        <f>SUM(C10:C25)</f>
        <v>5.2</v>
      </c>
      <c r="D9" s="7">
        <f>SUM(D10:D25)</f>
        <v>6</v>
      </c>
      <c r="E9" s="7">
        <f>SUM(E10:E25)</f>
        <v>21</v>
      </c>
      <c r="F9" s="7">
        <f>SUM(F10:F25)</f>
        <v>0</v>
      </c>
      <c r="G9" s="122">
        <f>SUM(G10:G25)</f>
        <v>1476</v>
      </c>
      <c r="H9" s="7">
        <f t="shared" ref="H9:AI9" si="0">SUM(H10:H25)</f>
        <v>0</v>
      </c>
      <c r="I9" s="8">
        <f t="shared" si="0"/>
        <v>48</v>
      </c>
      <c r="J9" s="8">
        <f t="shared" si="0"/>
        <v>1404</v>
      </c>
      <c r="K9" s="8">
        <f t="shared" si="0"/>
        <v>628</v>
      </c>
      <c r="L9" s="8">
        <f t="shared" si="0"/>
        <v>396</v>
      </c>
      <c r="M9" s="8">
        <f t="shared" si="0"/>
        <v>124</v>
      </c>
      <c r="N9" s="8">
        <f t="shared" si="0"/>
        <v>234</v>
      </c>
      <c r="O9" s="8">
        <f t="shared" si="0"/>
        <v>24</v>
      </c>
      <c r="P9" s="8">
        <f t="shared" si="0"/>
        <v>612</v>
      </c>
      <c r="Q9" s="8">
        <f t="shared" si="0"/>
        <v>0</v>
      </c>
      <c r="R9" s="8">
        <f t="shared" si="0"/>
        <v>24</v>
      </c>
      <c r="S9" s="8">
        <f t="shared" si="0"/>
        <v>582</v>
      </c>
      <c r="T9" s="8">
        <f t="shared" si="0"/>
        <v>6</v>
      </c>
      <c r="U9" s="8">
        <f t="shared" si="0"/>
        <v>864</v>
      </c>
      <c r="V9" s="8">
        <f t="shared" si="0"/>
        <v>0</v>
      </c>
      <c r="W9" s="8">
        <f t="shared" si="0"/>
        <v>24</v>
      </c>
      <c r="X9" s="8">
        <f t="shared" si="0"/>
        <v>822</v>
      </c>
      <c r="Y9" s="8">
        <f t="shared" si="0"/>
        <v>18</v>
      </c>
      <c r="Z9" s="8">
        <f t="shared" si="0"/>
        <v>0</v>
      </c>
      <c r="AA9" s="8">
        <f t="shared" si="0"/>
        <v>0</v>
      </c>
      <c r="AB9" s="8">
        <f t="shared" si="0"/>
        <v>0</v>
      </c>
      <c r="AC9" s="8">
        <f t="shared" si="0"/>
        <v>0</v>
      </c>
      <c r="AD9" s="8">
        <f t="shared" si="0"/>
        <v>0</v>
      </c>
      <c r="AE9" s="8">
        <f t="shared" si="0"/>
        <v>0</v>
      </c>
      <c r="AF9" s="8">
        <f t="shared" si="0"/>
        <v>0</v>
      </c>
      <c r="AG9" s="8">
        <f t="shared" si="0"/>
        <v>0</v>
      </c>
      <c r="AH9" s="8">
        <f t="shared" si="0"/>
        <v>0</v>
      </c>
      <c r="AI9" s="106">
        <f t="shared" si="0"/>
        <v>0</v>
      </c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1:45" ht="15" thickBot="1" x14ac:dyDescent="0.35">
      <c r="A10" s="123" t="s">
        <v>78</v>
      </c>
      <c r="B10" s="10" t="s">
        <v>30</v>
      </c>
      <c r="C10" s="11">
        <v>2</v>
      </c>
      <c r="D10" s="12"/>
      <c r="E10" s="12"/>
      <c r="F10" s="12"/>
      <c r="G10" s="121">
        <f>SUM(H10+I10+J10+O10)</f>
        <v>94</v>
      </c>
      <c r="H10" s="13"/>
      <c r="I10" s="13">
        <f t="shared" ref="I10:J13" si="1">SUM(R10+W10+AB10+AG10+AL10+AQ10)</f>
        <v>16</v>
      </c>
      <c r="J10" s="13">
        <f t="shared" si="1"/>
        <v>72</v>
      </c>
      <c r="K10" s="13">
        <v>30</v>
      </c>
      <c r="L10" s="13">
        <v>30</v>
      </c>
      <c r="M10" s="13">
        <v>6</v>
      </c>
      <c r="N10" s="13">
        <v>6</v>
      </c>
      <c r="O10" s="56">
        <f t="shared" ref="O10:O23" si="2">SUM(T10+Y10+AD10+AI10+AN10+AS10)</f>
        <v>6</v>
      </c>
      <c r="P10" s="14">
        <f>SUM(Q10+R10+S10+T10)</f>
        <v>42</v>
      </c>
      <c r="Q10" s="47"/>
      <c r="R10" s="47">
        <v>8</v>
      </c>
      <c r="S10" s="52">
        <v>34</v>
      </c>
      <c r="T10" s="51"/>
      <c r="U10" s="99">
        <f>SUM(V10+W10+X10+Y10)</f>
        <v>52</v>
      </c>
      <c r="V10" s="51"/>
      <c r="W10" s="51">
        <v>8</v>
      </c>
      <c r="X10" s="52">
        <v>38</v>
      </c>
      <c r="Y10" s="47">
        <v>6</v>
      </c>
      <c r="Z10" s="55">
        <f>SUM(AA10+AB10+AC10+AD10)</f>
        <v>0</v>
      </c>
      <c r="AA10" s="72"/>
      <c r="AB10" s="72"/>
      <c r="AC10" s="73"/>
      <c r="AD10" s="74"/>
      <c r="AE10" s="14">
        <f>SUM(AF10+AG10+AH10+AI10)</f>
        <v>0</v>
      </c>
      <c r="AF10" s="72"/>
      <c r="AG10" s="72"/>
      <c r="AH10" s="73"/>
      <c r="AI10" s="107"/>
      <c r="AJ10" s="60"/>
      <c r="AK10" s="25"/>
      <c r="AL10" s="25"/>
      <c r="AM10" s="60"/>
      <c r="AN10" s="25"/>
      <c r="AO10" s="60"/>
      <c r="AP10" s="25"/>
      <c r="AQ10" s="25"/>
      <c r="AR10" s="60"/>
      <c r="AS10" s="25"/>
    </row>
    <row r="11" spans="1:45" ht="15" thickBot="1" x14ac:dyDescent="0.35">
      <c r="A11" s="123" t="s">
        <v>79</v>
      </c>
      <c r="B11" s="10" t="s">
        <v>31</v>
      </c>
      <c r="C11" s="11"/>
      <c r="D11" s="12"/>
      <c r="E11" s="12">
        <v>2</v>
      </c>
      <c r="F11" s="12"/>
      <c r="G11" s="121">
        <f t="shared" ref="G11:G25" si="3">SUM(H11+I11+J11+O11)</f>
        <v>72</v>
      </c>
      <c r="H11" s="13"/>
      <c r="I11" s="13">
        <f t="shared" si="1"/>
        <v>0</v>
      </c>
      <c r="J11" s="13">
        <f t="shared" si="1"/>
        <v>72</v>
      </c>
      <c r="K11" s="13">
        <v>28</v>
      </c>
      <c r="L11" s="13">
        <v>28</v>
      </c>
      <c r="M11" s="13">
        <v>0</v>
      </c>
      <c r="N11" s="13">
        <v>14</v>
      </c>
      <c r="O11" s="56">
        <f t="shared" si="2"/>
        <v>0</v>
      </c>
      <c r="P11" s="14">
        <f t="shared" ref="P11:P25" si="4">SUM(Q11+R11+S11+T11)</f>
        <v>34</v>
      </c>
      <c r="Q11" s="47"/>
      <c r="R11" s="47"/>
      <c r="S11" s="48">
        <v>34</v>
      </c>
      <c r="T11" s="47"/>
      <c r="U11" s="14">
        <f t="shared" ref="U11:U25" si="5">SUM(V11+W11+X11+Y11)</f>
        <v>38</v>
      </c>
      <c r="V11" s="47"/>
      <c r="W11" s="47"/>
      <c r="X11" s="48">
        <v>38</v>
      </c>
      <c r="Y11" s="47"/>
      <c r="Z11" s="55">
        <f t="shared" ref="Z11:Z25" si="6">SUM(AA11+AB11+AC11+AD11)</f>
        <v>0</v>
      </c>
      <c r="AA11" s="72"/>
      <c r="AB11" s="72"/>
      <c r="AC11" s="73"/>
      <c r="AD11" s="72"/>
      <c r="AE11" s="14">
        <f t="shared" ref="AE11:AE25" si="7">SUM(AF11+AG11+AH11+AI11)</f>
        <v>0</v>
      </c>
      <c r="AF11" s="72"/>
      <c r="AG11" s="72"/>
      <c r="AH11" s="73"/>
      <c r="AI11" s="107"/>
      <c r="AJ11" s="60"/>
      <c r="AK11" s="25"/>
      <c r="AL11" s="25"/>
      <c r="AM11" s="60"/>
      <c r="AN11" s="102"/>
      <c r="AO11" s="60"/>
      <c r="AP11" s="25"/>
      <c r="AQ11" s="25"/>
      <c r="AR11" s="60"/>
      <c r="AS11" s="25"/>
    </row>
    <row r="12" spans="1:45" ht="15" thickBot="1" x14ac:dyDescent="0.35">
      <c r="A12" s="123" t="s">
        <v>80</v>
      </c>
      <c r="B12" s="10" t="s">
        <v>37</v>
      </c>
      <c r="C12" s="11">
        <v>1.2</v>
      </c>
      <c r="D12" s="12"/>
      <c r="E12" s="12"/>
      <c r="F12" s="12"/>
      <c r="G12" s="121">
        <f t="shared" si="3"/>
        <v>244</v>
      </c>
      <c r="H12" s="13"/>
      <c r="I12" s="13">
        <f t="shared" si="1"/>
        <v>16</v>
      </c>
      <c r="J12" s="13">
        <f t="shared" si="1"/>
        <v>216</v>
      </c>
      <c r="K12" s="13">
        <v>190</v>
      </c>
      <c r="L12" s="13">
        <v>0</v>
      </c>
      <c r="M12" s="13">
        <v>0</v>
      </c>
      <c r="N12" s="13">
        <v>26</v>
      </c>
      <c r="O12" s="56">
        <f t="shared" si="2"/>
        <v>12</v>
      </c>
      <c r="P12" s="14">
        <f>SUM(Q12+R12+S12+T12)</f>
        <v>106</v>
      </c>
      <c r="Q12" s="47"/>
      <c r="R12" s="47">
        <v>8</v>
      </c>
      <c r="S12" s="48">
        <v>92</v>
      </c>
      <c r="T12" s="47">
        <v>6</v>
      </c>
      <c r="U12" s="14">
        <f>SUM(V12+W12+X12+Y12)</f>
        <v>138</v>
      </c>
      <c r="V12" s="47"/>
      <c r="W12" s="47">
        <v>8</v>
      </c>
      <c r="X12" s="48">
        <v>124</v>
      </c>
      <c r="Y12" s="47">
        <v>6</v>
      </c>
      <c r="Z12" s="55"/>
      <c r="AA12" s="72"/>
      <c r="AB12" s="72"/>
      <c r="AC12" s="73"/>
      <c r="AD12" s="72"/>
      <c r="AE12" s="14"/>
      <c r="AF12" s="72"/>
      <c r="AG12" s="72"/>
      <c r="AH12" s="73"/>
      <c r="AI12" s="107"/>
      <c r="AJ12" s="60"/>
      <c r="AK12" s="25"/>
      <c r="AL12" s="25"/>
      <c r="AM12" s="60"/>
      <c r="AN12" s="102"/>
      <c r="AO12" s="60"/>
      <c r="AP12" s="25"/>
      <c r="AQ12" s="25"/>
      <c r="AR12" s="60"/>
      <c r="AS12" s="25"/>
    </row>
    <row r="13" spans="1:45" ht="15" thickBot="1" x14ac:dyDescent="0.35">
      <c r="A13" s="123" t="s">
        <v>81</v>
      </c>
      <c r="B13" s="10" t="s">
        <v>32</v>
      </c>
      <c r="C13" s="11"/>
      <c r="D13" s="12"/>
      <c r="E13" s="12">
        <v>2</v>
      </c>
      <c r="F13" s="12"/>
      <c r="G13" s="121">
        <f t="shared" si="3"/>
        <v>72</v>
      </c>
      <c r="H13" s="13"/>
      <c r="I13" s="13">
        <f t="shared" si="1"/>
        <v>0</v>
      </c>
      <c r="J13" s="13">
        <f t="shared" si="1"/>
        <v>72</v>
      </c>
      <c r="K13" s="13">
        <v>0</v>
      </c>
      <c r="L13" s="13">
        <v>50</v>
      </c>
      <c r="M13" s="13">
        <v>0</v>
      </c>
      <c r="N13" s="13">
        <v>20</v>
      </c>
      <c r="O13" s="56">
        <f t="shared" si="2"/>
        <v>0</v>
      </c>
      <c r="P13" s="14">
        <f t="shared" si="4"/>
        <v>34</v>
      </c>
      <c r="Q13" s="47"/>
      <c r="R13" s="47"/>
      <c r="S13" s="48">
        <v>34</v>
      </c>
      <c r="T13" s="47"/>
      <c r="U13" s="14">
        <f t="shared" si="5"/>
        <v>38</v>
      </c>
      <c r="V13" s="47"/>
      <c r="W13" s="47"/>
      <c r="X13" s="48">
        <v>38</v>
      </c>
      <c r="Y13" s="47"/>
      <c r="Z13" s="55">
        <f t="shared" si="6"/>
        <v>0</v>
      </c>
      <c r="AA13" s="72"/>
      <c r="AB13" s="72"/>
      <c r="AC13" s="73"/>
      <c r="AD13" s="72"/>
      <c r="AE13" s="14">
        <f t="shared" si="7"/>
        <v>0</v>
      </c>
      <c r="AF13" s="72"/>
      <c r="AG13" s="72"/>
      <c r="AH13" s="73"/>
      <c r="AI13" s="107"/>
      <c r="AJ13" s="60"/>
      <c r="AK13" s="25"/>
      <c r="AL13" s="25"/>
      <c r="AM13" s="60"/>
      <c r="AN13" s="25"/>
      <c r="AO13" s="60"/>
      <c r="AP13" s="25"/>
      <c r="AQ13" s="25"/>
      <c r="AR13" s="60"/>
      <c r="AS13" s="25"/>
    </row>
    <row r="14" spans="1:45" ht="15" thickBot="1" x14ac:dyDescent="0.35">
      <c r="A14" s="123" t="s">
        <v>83</v>
      </c>
      <c r="B14" s="10" t="s">
        <v>39</v>
      </c>
      <c r="C14" s="11"/>
      <c r="D14" s="12"/>
      <c r="E14" s="12">
        <v>2</v>
      </c>
      <c r="F14" s="12"/>
      <c r="G14" s="121">
        <f t="shared" si="3"/>
        <v>144</v>
      </c>
      <c r="H14" s="13"/>
      <c r="I14" s="13">
        <v>0</v>
      </c>
      <c r="J14" s="13">
        <f t="shared" ref="J14:J24" si="8">SUM(S14+X14+AC14+AH14+AM14+AR14)</f>
        <v>144</v>
      </c>
      <c r="K14" s="13">
        <v>16</v>
      </c>
      <c r="L14" s="13">
        <v>54</v>
      </c>
      <c r="M14" s="13">
        <v>20</v>
      </c>
      <c r="N14" s="13">
        <v>52</v>
      </c>
      <c r="O14" s="56">
        <f t="shared" si="2"/>
        <v>0</v>
      </c>
      <c r="P14" s="14">
        <f t="shared" si="4"/>
        <v>68</v>
      </c>
      <c r="Q14" s="47"/>
      <c r="R14" s="47"/>
      <c r="S14" s="48">
        <v>68</v>
      </c>
      <c r="T14" s="47"/>
      <c r="U14" s="14">
        <f t="shared" si="5"/>
        <v>76</v>
      </c>
      <c r="V14" s="47"/>
      <c r="W14" s="47"/>
      <c r="X14" s="48">
        <v>76</v>
      </c>
      <c r="Y14" s="47"/>
      <c r="Z14" s="55"/>
      <c r="AA14" s="72"/>
      <c r="AB14" s="72"/>
      <c r="AC14" s="73"/>
      <c r="AD14" s="72"/>
      <c r="AE14" s="14"/>
      <c r="AF14" s="72"/>
      <c r="AG14" s="72"/>
      <c r="AH14" s="73"/>
      <c r="AI14" s="107"/>
      <c r="AJ14" s="60"/>
      <c r="AK14" s="25"/>
      <c r="AL14" s="25"/>
      <c r="AM14" s="60"/>
      <c r="AN14" s="25"/>
      <c r="AO14" s="60"/>
      <c r="AP14" s="25"/>
      <c r="AQ14" s="25"/>
      <c r="AR14" s="60"/>
      <c r="AS14" s="25"/>
    </row>
    <row r="15" spans="1:45" ht="15" thickBot="1" x14ac:dyDescent="0.35">
      <c r="A15" s="123" t="s">
        <v>84</v>
      </c>
      <c r="B15" s="10" t="s">
        <v>38</v>
      </c>
      <c r="C15" s="11">
        <v>2</v>
      </c>
      <c r="D15" s="12"/>
      <c r="E15" s="12">
        <v>1</v>
      </c>
      <c r="F15" s="12"/>
      <c r="G15" s="121">
        <f t="shared" si="3"/>
        <v>202</v>
      </c>
      <c r="H15" s="13"/>
      <c r="I15" s="13">
        <v>16</v>
      </c>
      <c r="J15" s="13">
        <f t="shared" si="8"/>
        <v>180</v>
      </c>
      <c r="K15" s="13">
        <v>72</v>
      </c>
      <c r="L15" s="13">
        <v>20</v>
      </c>
      <c r="M15" s="13">
        <v>64</v>
      </c>
      <c r="N15" s="13">
        <v>24</v>
      </c>
      <c r="O15" s="56">
        <f t="shared" si="2"/>
        <v>6</v>
      </c>
      <c r="P15" s="14">
        <f t="shared" si="4"/>
        <v>76</v>
      </c>
      <c r="Q15" s="47"/>
      <c r="R15" s="47">
        <v>8</v>
      </c>
      <c r="S15" s="48">
        <v>68</v>
      </c>
      <c r="T15" s="47"/>
      <c r="U15" s="14">
        <f t="shared" si="5"/>
        <v>126</v>
      </c>
      <c r="V15" s="47"/>
      <c r="W15" s="47">
        <v>8</v>
      </c>
      <c r="X15" s="48">
        <v>112</v>
      </c>
      <c r="Y15" s="47">
        <v>6</v>
      </c>
      <c r="Z15" s="55"/>
      <c r="AA15" s="72"/>
      <c r="AB15" s="72"/>
      <c r="AC15" s="73"/>
      <c r="AD15" s="72"/>
      <c r="AE15" s="14"/>
      <c r="AF15" s="72"/>
      <c r="AG15" s="72"/>
      <c r="AH15" s="73"/>
      <c r="AI15" s="107"/>
      <c r="AJ15" s="60"/>
      <c r="AK15" s="25"/>
      <c r="AL15" s="25"/>
      <c r="AM15" s="60"/>
      <c r="AN15" s="25"/>
      <c r="AO15" s="60"/>
      <c r="AP15" s="25"/>
      <c r="AQ15" s="25"/>
      <c r="AR15" s="60"/>
      <c r="AS15" s="25"/>
    </row>
    <row r="16" spans="1:45" ht="15" thickBot="1" x14ac:dyDescent="0.35">
      <c r="A16" s="123" t="s">
        <v>85</v>
      </c>
      <c r="B16" s="10" t="s">
        <v>40</v>
      </c>
      <c r="C16" s="11"/>
      <c r="D16" s="12"/>
      <c r="E16" s="12">
        <v>2</v>
      </c>
      <c r="F16" s="12"/>
      <c r="G16" s="121">
        <f t="shared" si="3"/>
        <v>78</v>
      </c>
      <c r="H16" s="13"/>
      <c r="I16" s="13">
        <v>0</v>
      </c>
      <c r="J16" s="13">
        <f t="shared" si="8"/>
        <v>78</v>
      </c>
      <c r="K16" s="13">
        <v>30</v>
      </c>
      <c r="L16" s="13">
        <v>26</v>
      </c>
      <c r="M16" s="13">
        <v>6</v>
      </c>
      <c r="N16" s="13">
        <v>14</v>
      </c>
      <c r="O16" s="56">
        <f t="shared" si="2"/>
        <v>0</v>
      </c>
      <c r="P16" s="14">
        <f t="shared" si="4"/>
        <v>34</v>
      </c>
      <c r="Q16" s="47"/>
      <c r="R16" s="47"/>
      <c r="S16" s="48">
        <v>34</v>
      </c>
      <c r="T16" s="47"/>
      <c r="U16" s="14">
        <f t="shared" si="5"/>
        <v>44</v>
      </c>
      <c r="V16" s="47"/>
      <c r="W16" s="47"/>
      <c r="X16" s="48">
        <v>44</v>
      </c>
      <c r="Y16" s="47"/>
      <c r="Z16" s="55"/>
      <c r="AA16" s="72"/>
      <c r="AB16" s="72"/>
      <c r="AC16" s="73"/>
      <c r="AD16" s="72"/>
      <c r="AE16" s="14"/>
      <c r="AF16" s="72"/>
      <c r="AG16" s="72"/>
      <c r="AH16" s="73"/>
      <c r="AI16" s="107"/>
      <c r="AJ16" s="60"/>
      <c r="AK16" s="25"/>
      <c r="AL16" s="25"/>
      <c r="AM16" s="60"/>
      <c r="AN16" s="25"/>
      <c r="AO16" s="60"/>
      <c r="AP16" s="25"/>
      <c r="AQ16" s="25"/>
      <c r="AR16" s="60"/>
      <c r="AS16" s="25"/>
    </row>
    <row r="17" spans="1:45" ht="15" thickBot="1" x14ac:dyDescent="0.35">
      <c r="A17" s="123" t="s">
        <v>86</v>
      </c>
      <c r="B17" s="10" t="s">
        <v>58</v>
      </c>
      <c r="C17" s="11"/>
      <c r="D17" s="12"/>
      <c r="E17" s="12">
        <v>2</v>
      </c>
      <c r="F17" s="12"/>
      <c r="G17" s="121">
        <f t="shared" si="3"/>
        <v>72</v>
      </c>
      <c r="H17" s="13"/>
      <c r="I17" s="13">
        <v>0</v>
      </c>
      <c r="J17" s="13">
        <f t="shared" si="8"/>
        <v>72</v>
      </c>
      <c r="K17" s="13">
        <v>34</v>
      </c>
      <c r="L17" s="13">
        <v>12</v>
      </c>
      <c r="M17" s="13">
        <v>8</v>
      </c>
      <c r="N17" s="13">
        <v>16</v>
      </c>
      <c r="O17" s="56">
        <f t="shared" si="2"/>
        <v>0</v>
      </c>
      <c r="P17" s="14">
        <f t="shared" si="4"/>
        <v>34</v>
      </c>
      <c r="Q17" s="47"/>
      <c r="R17" s="47"/>
      <c r="S17" s="48">
        <v>34</v>
      </c>
      <c r="T17" s="47"/>
      <c r="U17" s="14">
        <f t="shared" si="5"/>
        <v>38</v>
      </c>
      <c r="V17" s="47"/>
      <c r="W17" s="47"/>
      <c r="X17" s="48">
        <v>38</v>
      </c>
      <c r="Y17" s="47"/>
      <c r="Z17" s="55"/>
      <c r="AA17" s="72"/>
      <c r="AB17" s="72"/>
      <c r="AC17" s="73"/>
      <c r="AD17" s="72"/>
      <c r="AE17" s="14"/>
      <c r="AF17" s="72"/>
      <c r="AG17" s="72"/>
      <c r="AH17" s="73"/>
      <c r="AI17" s="107"/>
      <c r="AJ17" s="60"/>
      <c r="AK17" s="25"/>
      <c r="AL17" s="25"/>
      <c r="AM17" s="60"/>
      <c r="AN17" s="25"/>
      <c r="AO17" s="60"/>
      <c r="AP17" s="25"/>
      <c r="AQ17" s="25"/>
      <c r="AR17" s="60"/>
      <c r="AS17" s="25"/>
    </row>
    <row r="18" spans="1:45" ht="15" thickBot="1" x14ac:dyDescent="0.35">
      <c r="A18" s="123" t="s">
        <v>87</v>
      </c>
      <c r="B18" s="10" t="s">
        <v>33</v>
      </c>
      <c r="C18" s="11"/>
      <c r="D18" s="12"/>
      <c r="E18" s="12">
        <v>2</v>
      </c>
      <c r="F18" s="12"/>
      <c r="G18" s="121">
        <f t="shared" si="3"/>
        <v>72</v>
      </c>
      <c r="H18" s="13"/>
      <c r="I18" s="13">
        <f>SUM(R18+W18+AB18+AG18+AL18+AQ18)</f>
        <v>0</v>
      </c>
      <c r="J18" s="13">
        <f t="shared" si="8"/>
        <v>72</v>
      </c>
      <c r="K18" s="13">
        <v>40</v>
      </c>
      <c r="L18" s="13">
        <v>20</v>
      </c>
      <c r="M18" s="13">
        <v>0</v>
      </c>
      <c r="N18" s="13">
        <v>10</v>
      </c>
      <c r="O18" s="56">
        <f t="shared" si="2"/>
        <v>0</v>
      </c>
      <c r="P18" s="14">
        <f t="shared" si="4"/>
        <v>34</v>
      </c>
      <c r="Q18" s="47"/>
      <c r="R18" s="47"/>
      <c r="S18" s="48">
        <v>34</v>
      </c>
      <c r="T18" s="47"/>
      <c r="U18" s="14">
        <f t="shared" si="5"/>
        <v>38</v>
      </c>
      <c r="V18" s="47"/>
      <c r="W18" s="47"/>
      <c r="X18" s="48">
        <v>38</v>
      </c>
      <c r="Y18" s="47"/>
      <c r="Z18" s="55">
        <f t="shared" si="6"/>
        <v>0</v>
      </c>
      <c r="AA18" s="72"/>
      <c r="AB18" s="72"/>
      <c r="AC18" s="73"/>
      <c r="AD18" s="72"/>
      <c r="AE18" s="14">
        <f t="shared" si="7"/>
        <v>0</v>
      </c>
      <c r="AF18" s="72"/>
      <c r="AG18" s="72"/>
      <c r="AH18" s="73"/>
      <c r="AI18" s="107"/>
      <c r="AJ18" s="60"/>
      <c r="AK18" s="25"/>
      <c r="AL18" s="25"/>
      <c r="AM18" s="60"/>
      <c r="AN18" s="25"/>
      <c r="AO18" s="60"/>
      <c r="AP18" s="25"/>
      <c r="AQ18" s="25"/>
      <c r="AR18" s="60"/>
      <c r="AS18" s="25"/>
    </row>
    <row r="19" spans="1:45" ht="15" thickBot="1" x14ac:dyDescent="0.35">
      <c r="A19" s="123" t="s">
        <v>88</v>
      </c>
      <c r="B19" s="10" t="s">
        <v>89</v>
      </c>
      <c r="C19" s="11"/>
      <c r="D19" s="12"/>
      <c r="E19" s="12">
        <v>2</v>
      </c>
      <c r="F19" s="12"/>
      <c r="G19" s="121">
        <f t="shared" si="3"/>
        <v>72</v>
      </c>
      <c r="H19" s="13"/>
      <c r="I19" s="100">
        <v>0</v>
      </c>
      <c r="J19" s="13">
        <f t="shared" si="8"/>
        <v>72</v>
      </c>
      <c r="K19" s="13">
        <v>30</v>
      </c>
      <c r="L19" s="13">
        <v>22</v>
      </c>
      <c r="M19" s="13">
        <v>6</v>
      </c>
      <c r="N19" s="13">
        <v>12</v>
      </c>
      <c r="O19" s="56">
        <f t="shared" si="2"/>
        <v>0</v>
      </c>
      <c r="P19" s="14">
        <f t="shared" si="4"/>
        <v>34</v>
      </c>
      <c r="Q19" s="47"/>
      <c r="R19" s="47"/>
      <c r="S19" s="48">
        <v>34</v>
      </c>
      <c r="T19" s="47"/>
      <c r="U19" s="14">
        <f t="shared" si="5"/>
        <v>38</v>
      </c>
      <c r="V19" s="47"/>
      <c r="W19" s="47"/>
      <c r="X19" s="48">
        <v>38</v>
      </c>
      <c r="Y19" s="47"/>
      <c r="Z19" s="55"/>
      <c r="AA19" s="72"/>
      <c r="AB19" s="72"/>
      <c r="AC19" s="73"/>
      <c r="AD19" s="72"/>
      <c r="AE19" s="14"/>
      <c r="AF19" s="72"/>
      <c r="AG19" s="72"/>
      <c r="AH19" s="73"/>
      <c r="AI19" s="107"/>
      <c r="AJ19" s="60"/>
      <c r="AK19" s="25"/>
      <c r="AL19" s="25"/>
      <c r="AM19" s="60"/>
      <c r="AN19" s="25"/>
      <c r="AO19" s="60"/>
      <c r="AP19" s="25"/>
      <c r="AQ19" s="25"/>
      <c r="AR19" s="60"/>
      <c r="AS19" s="25"/>
    </row>
    <row r="20" spans="1:45" ht="15" thickBot="1" x14ac:dyDescent="0.35">
      <c r="A20" s="123" t="s">
        <v>90</v>
      </c>
      <c r="B20" s="10" t="s">
        <v>59</v>
      </c>
      <c r="C20" s="11"/>
      <c r="D20" s="12"/>
      <c r="E20" s="12">
        <v>2</v>
      </c>
      <c r="F20" s="12"/>
      <c r="G20" s="121">
        <f t="shared" si="3"/>
        <v>72</v>
      </c>
      <c r="H20" s="13"/>
      <c r="I20" s="13">
        <v>0</v>
      </c>
      <c r="J20" s="13">
        <f t="shared" si="8"/>
        <v>72</v>
      </c>
      <c r="K20" s="13">
        <v>34</v>
      </c>
      <c r="L20" s="13">
        <v>20</v>
      </c>
      <c r="M20" s="13">
        <v>8</v>
      </c>
      <c r="N20" s="13">
        <v>8</v>
      </c>
      <c r="O20" s="56">
        <f t="shared" si="2"/>
        <v>0</v>
      </c>
      <c r="P20" s="14">
        <f t="shared" si="4"/>
        <v>34</v>
      </c>
      <c r="Q20" s="47"/>
      <c r="R20" s="47"/>
      <c r="S20" s="48">
        <v>34</v>
      </c>
      <c r="T20" s="47"/>
      <c r="U20" s="14">
        <f t="shared" si="5"/>
        <v>38</v>
      </c>
      <c r="V20" s="47"/>
      <c r="W20" s="47"/>
      <c r="X20" s="48">
        <v>38</v>
      </c>
      <c r="Y20" s="47"/>
      <c r="Z20" s="55"/>
      <c r="AA20" s="72"/>
      <c r="AB20" s="72"/>
      <c r="AC20" s="73"/>
      <c r="AD20" s="72"/>
      <c r="AE20" s="14"/>
      <c r="AF20" s="72"/>
      <c r="AG20" s="72"/>
      <c r="AH20" s="73"/>
      <c r="AI20" s="107"/>
      <c r="AJ20" s="60"/>
      <c r="AK20" s="25"/>
      <c r="AL20" s="25"/>
      <c r="AM20" s="60"/>
      <c r="AN20" s="25"/>
      <c r="AO20" s="60"/>
      <c r="AP20" s="25"/>
      <c r="AQ20" s="25"/>
      <c r="AR20" s="60"/>
      <c r="AS20" s="25"/>
    </row>
    <row r="21" spans="1:45" ht="15" thickBot="1" x14ac:dyDescent="0.35">
      <c r="A21" s="123" t="s">
        <v>91</v>
      </c>
      <c r="B21" s="10" t="s">
        <v>34</v>
      </c>
      <c r="C21" s="11"/>
      <c r="D21" s="12"/>
      <c r="E21" s="12">
        <v>2</v>
      </c>
      <c r="F21" s="12"/>
      <c r="G21" s="121">
        <f t="shared" si="3"/>
        <v>108</v>
      </c>
      <c r="H21" s="13"/>
      <c r="I21" s="13">
        <f>SUM(R21+W21+AB21+AG21+AL21+AQ21)</f>
        <v>0</v>
      </c>
      <c r="J21" s="13">
        <f t="shared" si="8"/>
        <v>108</v>
      </c>
      <c r="K21" s="13">
        <v>8</v>
      </c>
      <c r="L21" s="13">
        <v>70</v>
      </c>
      <c r="M21" s="13">
        <v>6</v>
      </c>
      <c r="N21" s="13">
        <v>22</v>
      </c>
      <c r="O21" s="56">
        <f t="shared" si="2"/>
        <v>0</v>
      </c>
      <c r="P21" s="14">
        <f t="shared" si="4"/>
        <v>48</v>
      </c>
      <c r="Q21" s="47"/>
      <c r="R21" s="47"/>
      <c r="S21" s="48">
        <v>48</v>
      </c>
      <c r="T21" s="47"/>
      <c r="U21" s="14">
        <f t="shared" si="5"/>
        <v>60</v>
      </c>
      <c r="V21" s="47"/>
      <c r="W21" s="47"/>
      <c r="X21" s="48">
        <v>60</v>
      </c>
      <c r="Y21" s="47"/>
      <c r="Z21" s="55">
        <f t="shared" si="6"/>
        <v>0</v>
      </c>
      <c r="AA21" s="72"/>
      <c r="AB21" s="72"/>
      <c r="AC21" s="73"/>
      <c r="AD21" s="72"/>
      <c r="AE21" s="14">
        <f t="shared" si="7"/>
        <v>0</v>
      </c>
      <c r="AF21" s="72"/>
      <c r="AG21" s="72"/>
      <c r="AH21" s="73"/>
      <c r="AI21" s="107"/>
      <c r="AJ21" s="60"/>
      <c r="AK21" s="25"/>
      <c r="AL21" s="25"/>
      <c r="AM21" s="60"/>
      <c r="AN21" s="25"/>
      <c r="AO21" s="60"/>
      <c r="AP21" s="25"/>
      <c r="AQ21" s="25"/>
      <c r="AR21" s="60"/>
      <c r="AS21" s="25"/>
    </row>
    <row r="22" spans="1:45" ht="27" thickBot="1" x14ac:dyDescent="0.35">
      <c r="A22" s="123" t="s">
        <v>82</v>
      </c>
      <c r="B22" s="10" t="s">
        <v>35</v>
      </c>
      <c r="C22" s="11"/>
      <c r="D22" s="12"/>
      <c r="E22" s="12">
        <v>2</v>
      </c>
      <c r="F22" s="12"/>
      <c r="G22" s="121">
        <f t="shared" si="3"/>
        <v>72</v>
      </c>
      <c r="H22" s="13"/>
      <c r="I22" s="13">
        <f>SUM(R22+W22+AB22+AG22+AL22+AQ22)</f>
        <v>0</v>
      </c>
      <c r="J22" s="13">
        <f t="shared" si="8"/>
        <v>72</v>
      </c>
      <c r="K22" s="13">
        <v>22</v>
      </c>
      <c r="L22" s="13">
        <v>38</v>
      </c>
      <c r="M22" s="13">
        <v>0</v>
      </c>
      <c r="N22" s="13">
        <v>10</v>
      </c>
      <c r="O22" s="56">
        <f t="shared" si="2"/>
        <v>0</v>
      </c>
      <c r="P22" s="14">
        <f t="shared" si="4"/>
        <v>34</v>
      </c>
      <c r="Q22" s="47"/>
      <c r="R22" s="47"/>
      <c r="S22" s="48">
        <v>34</v>
      </c>
      <c r="T22" s="47"/>
      <c r="U22" s="14">
        <f t="shared" si="5"/>
        <v>38</v>
      </c>
      <c r="V22" s="47"/>
      <c r="W22" s="47"/>
      <c r="X22" s="48">
        <v>38</v>
      </c>
      <c r="Y22" s="47"/>
      <c r="Z22" s="55">
        <f t="shared" si="6"/>
        <v>0</v>
      </c>
      <c r="AA22" s="72"/>
      <c r="AB22" s="72"/>
      <c r="AC22" s="73"/>
      <c r="AD22" s="72"/>
      <c r="AE22" s="14">
        <f t="shared" si="7"/>
        <v>0</v>
      </c>
      <c r="AF22" s="72"/>
      <c r="AG22" s="72"/>
      <c r="AH22" s="73"/>
      <c r="AI22" s="107"/>
      <c r="AJ22" s="60"/>
      <c r="AK22" s="25"/>
      <c r="AL22" s="25"/>
      <c r="AM22" s="60"/>
      <c r="AN22" s="25"/>
      <c r="AO22" s="60"/>
      <c r="AP22" s="25"/>
      <c r="AQ22" s="25"/>
      <c r="AR22" s="60"/>
      <c r="AS22" s="102"/>
    </row>
    <row r="23" spans="1:45" ht="15" thickBot="1" x14ac:dyDescent="0.35">
      <c r="A23" s="123" t="s">
        <v>60</v>
      </c>
      <c r="B23" s="10" t="s">
        <v>61</v>
      </c>
      <c r="C23" s="11"/>
      <c r="D23" s="12">
        <v>2</v>
      </c>
      <c r="E23" s="12"/>
      <c r="F23" s="12"/>
      <c r="G23" s="121">
        <f t="shared" si="3"/>
        <v>36</v>
      </c>
      <c r="H23" s="13"/>
      <c r="I23" s="13">
        <f>SUM(R23+W23+AB23+AG23+AL23+AQ23)</f>
        <v>0</v>
      </c>
      <c r="J23" s="13">
        <f t="shared" si="8"/>
        <v>36</v>
      </c>
      <c r="K23" s="13">
        <v>28</v>
      </c>
      <c r="L23" s="13">
        <v>6</v>
      </c>
      <c r="M23" s="13">
        <v>0</v>
      </c>
      <c r="N23" s="13">
        <v>0</v>
      </c>
      <c r="O23" s="56">
        <f t="shared" si="2"/>
        <v>0</v>
      </c>
      <c r="P23" s="14">
        <f t="shared" si="4"/>
        <v>0</v>
      </c>
      <c r="Q23" s="47"/>
      <c r="R23" s="47"/>
      <c r="S23" s="48"/>
      <c r="T23" s="47"/>
      <c r="U23" s="14">
        <f t="shared" si="5"/>
        <v>36</v>
      </c>
      <c r="V23" s="47"/>
      <c r="W23" s="47"/>
      <c r="X23" s="48">
        <v>36</v>
      </c>
      <c r="Y23" s="47"/>
      <c r="Z23" s="55">
        <f t="shared" si="6"/>
        <v>0</v>
      </c>
      <c r="AA23" s="72"/>
      <c r="AB23" s="72"/>
      <c r="AC23" s="73"/>
      <c r="AD23" s="72"/>
      <c r="AE23" s="14">
        <f t="shared" si="7"/>
        <v>0</v>
      </c>
      <c r="AF23" s="72"/>
      <c r="AG23" s="72"/>
      <c r="AH23" s="73"/>
      <c r="AI23" s="107"/>
      <c r="AJ23" s="60"/>
      <c r="AK23" s="25"/>
      <c r="AL23" s="25"/>
      <c r="AM23" s="60"/>
      <c r="AN23" s="25"/>
      <c r="AO23" s="60"/>
      <c r="AP23" s="25"/>
      <c r="AQ23" s="25"/>
      <c r="AR23" s="60"/>
      <c r="AS23" s="25"/>
    </row>
    <row r="24" spans="1:45" ht="15" thickBot="1" x14ac:dyDescent="0.35">
      <c r="A24" s="123" t="s">
        <v>62</v>
      </c>
      <c r="B24" s="10" t="s">
        <v>92</v>
      </c>
      <c r="C24" s="11"/>
      <c r="D24" s="12">
        <v>2</v>
      </c>
      <c r="E24" s="12"/>
      <c r="F24" s="12"/>
      <c r="G24" s="121">
        <f t="shared" si="3"/>
        <v>34</v>
      </c>
      <c r="H24" s="13"/>
      <c r="I24" s="13">
        <f>SUM(R24+W24+AB24+AG24+AL24+AQ24)</f>
        <v>0</v>
      </c>
      <c r="J24" s="13">
        <f t="shared" si="8"/>
        <v>34</v>
      </c>
      <c r="K24" s="13">
        <v>34</v>
      </c>
      <c r="L24" s="13">
        <v>0</v>
      </c>
      <c r="M24" s="13">
        <v>0</v>
      </c>
      <c r="N24" s="13">
        <v>0</v>
      </c>
      <c r="O24" s="56">
        <v>0</v>
      </c>
      <c r="P24" s="14">
        <f t="shared" si="4"/>
        <v>0</v>
      </c>
      <c r="Q24" s="47"/>
      <c r="R24" s="47"/>
      <c r="S24" s="48"/>
      <c r="T24" s="47"/>
      <c r="U24" s="14">
        <f t="shared" si="5"/>
        <v>34</v>
      </c>
      <c r="V24" s="47"/>
      <c r="W24" s="47"/>
      <c r="X24" s="48">
        <v>34</v>
      </c>
      <c r="Y24" s="47"/>
      <c r="Z24" s="55">
        <f t="shared" si="6"/>
        <v>0</v>
      </c>
      <c r="AA24" s="72"/>
      <c r="AB24" s="72"/>
      <c r="AC24" s="73"/>
      <c r="AD24" s="72"/>
      <c r="AE24" s="14">
        <f t="shared" si="7"/>
        <v>0</v>
      </c>
      <c r="AF24" s="72"/>
      <c r="AG24" s="72"/>
      <c r="AH24" s="73"/>
      <c r="AI24" s="107"/>
      <c r="AJ24" s="60"/>
      <c r="AK24" s="25"/>
      <c r="AL24" s="25"/>
      <c r="AM24" s="60"/>
      <c r="AN24" s="25"/>
      <c r="AO24" s="60"/>
      <c r="AP24" s="25"/>
      <c r="AQ24" s="25"/>
      <c r="AR24" s="60"/>
      <c r="AS24" s="25"/>
    </row>
    <row r="25" spans="1:45" ht="39.6" x14ac:dyDescent="0.3">
      <c r="A25" s="123" t="s">
        <v>63</v>
      </c>
      <c r="B25" s="10" t="s">
        <v>93</v>
      </c>
      <c r="C25" s="11"/>
      <c r="D25" s="12">
        <v>2</v>
      </c>
      <c r="E25" s="12"/>
      <c r="F25" s="12"/>
      <c r="G25" s="121">
        <f t="shared" si="3"/>
        <v>32</v>
      </c>
      <c r="H25" s="13"/>
      <c r="I25" s="13">
        <f>SUM(R25+W25+AB25+AG25+AL25+AQ25)</f>
        <v>0</v>
      </c>
      <c r="J25" s="13">
        <v>32</v>
      </c>
      <c r="K25" s="13">
        <v>32</v>
      </c>
      <c r="L25" s="13">
        <v>0</v>
      </c>
      <c r="M25" s="13">
        <v>0</v>
      </c>
      <c r="N25" s="13">
        <v>0</v>
      </c>
      <c r="O25" s="56">
        <v>0</v>
      </c>
      <c r="P25" s="14">
        <f t="shared" si="4"/>
        <v>0</v>
      </c>
      <c r="Q25" s="47"/>
      <c r="R25" s="47"/>
      <c r="S25" s="48"/>
      <c r="T25" s="47"/>
      <c r="U25" s="101">
        <f t="shared" si="5"/>
        <v>32</v>
      </c>
      <c r="V25" s="47"/>
      <c r="W25" s="47"/>
      <c r="X25" s="48">
        <v>32</v>
      </c>
      <c r="Y25" s="47"/>
      <c r="Z25" s="55">
        <f t="shared" si="6"/>
        <v>0</v>
      </c>
      <c r="AA25" s="72"/>
      <c r="AB25" s="72"/>
      <c r="AC25" s="73"/>
      <c r="AD25" s="72"/>
      <c r="AE25" s="14">
        <f t="shared" si="7"/>
        <v>0</v>
      </c>
      <c r="AF25" s="72"/>
      <c r="AG25" s="72"/>
      <c r="AH25" s="73"/>
      <c r="AI25" s="107"/>
      <c r="AJ25" s="60"/>
      <c r="AK25" s="25"/>
      <c r="AL25" s="25"/>
      <c r="AM25" s="60"/>
      <c r="AN25" s="25"/>
      <c r="AO25" s="60"/>
      <c r="AP25" s="25"/>
      <c r="AQ25" s="25"/>
      <c r="AR25" s="60"/>
      <c r="AS25" s="25"/>
    </row>
    <row r="26" spans="1:45" ht="15" thickBot="1" x14ac:dyDescent="0.35">
      <c r="A26" s="125"/>
      <c r="B26" s="1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27"/>
      <c r="AK26" s="27"/>
      <c r="AL26" s="27"/>
      <c r="AM26" s="27"/>
      <c r="AN26" s="27"/>
      <c r="AO26" s="27"/>
      <c r="AP26" s="27"/>
      <c r="AQ26" s="27"/>
      <c r="AR26" s="27"/>
      <c r="AS26" s="27"/>
    </row>
    <row r="27" spans="1:45" ht="15" thickBot="1" x14ac:dyDescent="0.35">
      <c r="A27" s="5" t="s">
        <v>95</v>
      </c>
      <c r="B27" s="6" t="s">
        <v>94</v>
      </c>
      <c r="C27" s="7">
        <f>SUM(C28:C32)</f>
        <v>0</v>
      </c>
      <c r="D27" s="7">
        <f t="shared" ref="D27:AI27" si="9">SUM(D28:D32)</f>
        <v>0</v>
      </c>
      <c r="E27" s="7">
        <f t="shared" si="9"/>
        <v>18</v>
      </c>
      <c r="F27" s="7">
        <f t="shared" si="9"/>
        <v>0</v>
      </c>
      <c r="G27" s="7">
        <f t="shared" ref="G27:G32" si="10">SUM(H27+I27+J27+O27)</f>
        <v>422</v>
      </c>
      <c r="H27" s="7">
        <f t="shared" si="9"/>
        <v>0</v>
      </c>
      <c r="I27" s="7">
        <f t="shared" si="9"/>
        <v>4</v>
      </c>
      <c r="J27" s="7">
        <f t="shared" si="9"/>
        <v>418</v>
      </c>
      <c r="K27" s="7">
        <f t="shared" si="9"/>
        <v>106</v>
      </c>
      <c r="L27" s="7">
        <f t="shared" si="9"/>
        <v>282</v>
      </c>
      <c r="M27" s="7">
        <f t="shared" si="9"/>
        <v>6</v>
      </c>
      <c r="N27" s="7">
        <f t="shared" si="9"/>
        <v>22</v>
      </c>
      <c r="O27" s="7">
        <f>SUM(O28:O32)</f>
        <v>0</v>
      </c>
      <c r="P27" s="7">
        <f t="shared" si="9"/>
        <v>0</v>
      </c>
      <c r="Q27" s="7">
        <f t="shared" si="9"/>
        <v>0</v>
      </c>
      <c r="R27" s="7">
        <f t="shared" si="9"/>
        <v>0</v>
      </c>
      <c r="S27" s="7">
        <f t="shared" si="9"/>
        <v>0</v>
      </c>
      <c r="T27" s="7">
        <f t="shared" si="9"/>
        <v>0</v>
      </c>
      <c r="U27" s="7">
        <f t="shared" si="9"/>
        <v>0</v>
      </c>
      <c r="V27" s="7">
        <f t="shared" si="9"/>
        <v>0</v>
      </c>
      <c r="W27" s="7">
        <f t="shared" si="9"/>
        <v>0</v>
      </c>
      <c r="X27" s="7">
        <f t="shared" si="9"/>
        <v>0</v>
      </c>
      <c r="Y27" s="7">
        <f t="shared" si="9"/>
        <v>0</v>
      </c>
      <c r="Z27" s="7">
        <f t="shared" si="9"/>
        <v>190</v>
      </c>
      <c r="AA27" s="7">
        <f t="shared" si="9"/>
        <v>0</v>
      </c>
      <c r="AB27" s="7">
        <f t="shared" si="9"/>
        <v>2</v>
      </c>
      <c r="AC27" s="7">
        <f t="shared" si="9"/>
        <v>188</v>
      </c>
      <c r="AD27" s="7">
        <f t="shared" si="9"/>
        <v>0</v>
      </c>
      <c r="AE27" s="7">
        <f t="shared" si="9"/>
        <v>232</v>
      </c>
      <c r="AF27" s="7">
        <f t="shared" si="9"/>
        <v>0</v>
      </c>
      <c r="AG27" s="7">
        <f t="shared" si="9"/>
        <v>2</v>
      </c>
      <c r="AH27" s="7">
        <f t="shared" si="9"/>
        <v>230</v>
      </c>
      <c r="AI27" s="108">
        <f t="shared" si="9"/>
        <v>0</v>
      </c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</row>
    <row r="28" spans="1:45" x14ac:dyDescent="0.3">
      <c r="A28" s="123" t="s">
        <v>96</v>
      </c>
      <c r="B28" s="10" t="s">
        <v>97</v>
      </c>
      <c r="C28" s="11"/>
      <c r="D28" s="12"/>
      <c r="E28" s="12">
        <v>3</v>
      </c>
      <c r="F28" s="12"/>
      <c r="G28" s="44">
        <f t="shared" si="10"/>
        <v>36</v>
      </c>
      <c r="H28" s="13"/>
      <c r="I28" s="13">
        <f t="shared" ref="I28:J32" si="11">SUM(R28+W28+AB28+AG28+AL28+AQ28)</f>
        <v>0</v>
      </c>
      <c r="J28" s="13">
        <f t="shared" si="11"/>
        <v>36</v>
      </c>
      <c r="K28" s="13">
        <v>36</v>
      </c>
      <c r="L28" s="13">
        <v>0</v>
      </c>
      <c r="M28" s="13">
        <v>0</v>
      </c>
      <c r="N28" s="13">
        <v>0</v>
      </c>
      <c r="O28" s="13">
        <f>SUM(T28+Y28+AD28+AI28+AN28+AS28)</f>
        <v>0</v>
      </c>
      <c r="P28" s="14">
        <f>SUM(Q28+R28+S28+T28)</f>
        <v>0</v>
      </c>
      <c r="Q28" s="47"/>
      <c r="R28" s="47"/>
      <c r="S28" s="48"/>
      <c r="T28" s="47"/>
      <c r="U28" s="14">
        <f>SUM(V28+W28+X28+Y28)</f>
        <v>0</v>
      </c>
      <c r="V28" s="47"/>
      <c r="W28" s="47"/>
      <c r="X28" s="48"/>
      <c r="Y28" s="47"/>
      <c r="Z28" s="14">
        <f>SUM(AA28+AB28+AC28+AD28)</f>
        <v>36</v>
      </c>
      <c r="AA28" s="72"/>
      <c r="AB28" s="72"/>
      <c r="AC28" s="73">
        <v>36</v>
      </c>
      <c r="AD28" s="72"/>
      <c r="AE28" s="14">
        <f>SUM(AF28+AG28+AH28+AI28)</f>
        <v>0</v>
      </c>
      <c r="AF28" s="72"/>
      <c r="AG28" s="72"/>
      <c r="AH28" s="73"/>
      <c r="AI28" s="107"/>
      <c r="AJ28" s="60"/>
      <c r="AK28" s="25"/>
      <c r="AL28" s="25"/>
      <c r="AM28" s="60"/>
      <c r="AN28" s="25"/>
      <c r="AO28" s="60"/>
      <c r="AP28" s="25"/>
      <c r="AQ28" s="25"/>
      <c r="AR28" s="60"/>
      <c r="AS28" s="25"/>
    </row>
    <row r="29" spans="1:45" ht="39.6" x14ac:dyDescent="0.3">
      <c r="A29" s="123" t="s">
        <v>98</v>
      </c>
      <c r="B29" s="10" t="s">
        <v>72</v>
      </c>
      <c r="C29" s="11"/>
      <c r="D29" s="12"/>
      <c r="E29" s="12">
        <v>4</v>
      </c>
      <c r="F29" s="12"/>
      <c r="G29" s="45">
        <f t="shared" si="10"/>
        <v>176</v>
      </c>
      <c r="H29" s="13"/>
      <c r="I29" s="13">
        <f t="shared" si="11"/>
        <v>4</v>
      </c>
      <c r="J29" s="13">
        <f t="shared" si="11"/>
        <v>172</v>
      </c>
      <c r="K29" s="13">
        <v>12</v>
      </c>
      <c r="L29" s="13">
        <v>160</v>
      </c>
      <c r="M29" s="13">
        <v>0</v>
      </c>
      <c r="N29" s="13">
        <v>0</v>
      </c>
      <c r="O29" s="13">
        <f>SUM(T29+Y29+AD29+AI29+AN29+AS29)</f>
        <v>0</v>
      </c>
      <c r="P29" s="14">
        <f t="shared" ref="P29:P32" si="12">SUM(Q29+R29+S29+T29)</f>
        <v>0</v>
      </c>
      <c r="Q29" s="47"/>
      <c r="R29" s="47"/>
      <c r="S29" s="48"/>
      <c r="T29" s="47"/>
      <c r="U29" s="14">
        <f t="shared" ref="U29:U32" si="13">SUM(V29+W29+X29+Y29)</f>
        <v>0</v>
      </c>
      <c r="V29" s="47"/>
      <c r="W29" s="47"/>
      <c r="X29" s="48"/>
      <c r="Y29" s="47"/>
      <c r="Z29" s="14">
        <f t="shared" ref="Z29:Z32" si="14">SUM(AA29+AB29+AC29+AD29)</f>
        <v>70</v>
      </c>
      <c r="AA29" s="72"/>
      <c r="AB29" s="72">
        <v>2</v>
      </c>
      <c r="AC29" s="73">
        <v>68</v>
      </c>
      <c r="AD29" s="72"/>
      <c r="AE29" s="14">
        <f>SUM(AF29+AG29+AH29+AI29)</f>
        <v>106</v>
      </c>
      <c r="AF29" s="72"/>
      <c r="AG29" s="72">
        <v>2</v>
      </c>
      <c r="AH29" s="73">
        <v>104</v>
      </c>
      <c r="AI29" s="107"/>
      <c r="AJ29" s="60"/>
      <c r="AK29" s="25"/>
      <c r="AL29" s="25"/>
      <c r="AM29" s="60"/>
      <c r="AN29" s="25"/>
      <c r="AO29" s="60"/>
      <c r="AP29" s="25"/>
      <c r="AQ29" s="25"/>
      <c r="AR29" s="60"/>
      <c r="AS29" s="25"/>
    </row>
    <row r="30" spans="1:45" ht="26.4" x14ac:dyDescent="0.3">
      <c r="A30" s="123" t="s">
        <v>100</v>
      </c>
      <c r="B30" s="10" t="s">
        <v>48</v>
      </c>
      <c r="C30" s="11"/>
      <c r="D30" s="12"/>
      <c r="E30" s="12">
        <v>4</v>
      </c>
      <c r="F30" s="12"/>
      <c r="G30" s="45">
        <f t="shared" si="10"/>
        <v>66</v>
      </c>
      <c r="H30" s="13">
        <v>0</v>
      </c>
      <c r="I30" s="117">
        <f t="shared" si="11"/>
        <v>0</v>
      </c>
      <c r="J30" s="117">
        <v>66</v>
      </c>
      <c r="K30" s="13">
        <v>14</v>
      </c>
      <c r="L30" s="13">
        <v>52</v>
      </c>
      <c r="M30" s="13">
        <v>0</v>
      </c>
      <c r="N30" s="13">
        <v>0</v>
      </c>
      <c r="O30" s="13">
        <f>SUM(T30+Y30+AD30+AI30+AN30+AS30)</f>
        <v>0</v>
      </c>
      <c r="P30" s="14">
        <f t="shared" si="12"/>
        <v>0</v>
      </c>
      <c r="Q30" s="47"/>
      <c r="R30" s="47"/>
      <c r="S30" s="48"/>
      <c r="T30" s="47"/>
      <c r="U30" s="14">
        <f t="shared" si="13"/>
        <v>0</v>
      </c>
      <c r="V30" s="47"/>
      <c r="W30" s="47"/>
      <c r="X30" s="48"/>
      <c r="Y30" s="47"/>
      <c r="Z30" s="14">
        <f t="shared" si="14"/>
        <v>0</v>
      </c>
      <c r="AA30" s="72"/>
      <c r="AB30" s="72"/>
      <c r="AC30" s="73"/>
      <c r="AD30" s="72"/>
      <c r="AE30" s="14">
        <f>SUM(AF30+AG30+AH30+AI30)</f>
        <v>66</v>
      </c>
      <c r="AF30" s="72"/>
      <c r="AG30" s="72"/>
      <c r="AH30" s="73">
        <v>66</v>
      </c>
      <c r="AI30" s="107"/>
      <c r="AJ30" s="60"/>
      <c r="AK30" s="25"/>
      <c r="AL30" s="25"/>
      <c r="AM30" s="60"/>
      <c r="AN30" s="25"/>
      <c r="AO30" s="60"/>
      <c r="AP30" s="25"/>
      <c r="AQ30" s="25"/>
      <c r="AR30" s="60"/>
      <c r="AS30" s="25"/>
    </row>
    <row r="31" spans="1:45" x14ac:dyDescent="0.3">
      <c r="A31" s="123" t="s">
        <v>99</v>
      </c>
      <c r="B31" s="10" t="s">
        <v>34</v>
      </c>
      <c r="C31" s="11"/>
      <c r="D31" s="12"/>
      <c r="E31" s="12">
        <v>4</v>
      </c>
      <c r="F31" s="12"/>
      <c r="G31" s="45">
        <f t="shared" si="10"/>
        <v>108</v>
      </c>
      <c r="H31" s="13"/>
      <c r="I31" s="13">
        <f t="shared" si="11"/>
        <v>0</v>
      </c>
      <c r="J31" s="13">
        <f t="shared" si="11"/>
        <v>108</v>
      </c>
      <c r="K31" s="13">
        <v>8</v>
      </c>
      <c r="L31" s="13">
        <v>70</v>
      </c>
      <c r="M31" s="13">
        <v>6</v>
      </c>
      <c r="N31" s="13">
        <v>22</v>
      </c>
      <c r="O31" s="13">
        <f>SUM(T31+Y31+AD31+AI31+AN31+AS31)</f>
        <v>0</v>
      </c>
      <c r="P31" s="14">
        <f t="shared" si="12"/>
        <v>0</v>
      </c>
      <c r="Q31" s="47"/>
      <c r="R31" s="47"/>
      <c r="S31" s="48"/>
      <c r="T31" s="47"/>
      <c r="U31" s="14">
        <f t="shared" si="13"/>
        <v>0</v>
      </c>
      <c r="V31" s="47"/>
      <c r="W31" s="47"/>
      <c r="X31" s="48"/>
      <c r="Y31" s="47"/>
      <c r="Z31" s="14">
        <f t="shared" si="14"/>
        <v>48</v>
      </c>
      <c r="AA31" s="72"/>
      <c r="AB31" s="72"/>
      <c r="AC31" s="73">
        <v>48</v>
      </c>
      <c r="AD31" s="72"/>
      <c r="AE31" s="14">
        <f>SUM(AF31+AG31+AH31+AI31)</f>
        <v>60</v>
      </c>
      <c r="AF31" s="72"/>
      <c r="AG31" s="72"/>
      <c r="AH31" s="73">
        <v>60</v>
      </c>
      <c r="AI31" s="107"/>
      <c r="AJ31" s="60"/>
      <c r="AK31" s="25"/>
      <c r="AL31" s="25"/>
      <c r="AM31" s="60"/>
      <c r="AN31" s="25"/>
      <c r="AO31" s="60"/>
      <c r="AP31" s="25"/>
      <c r="AQ31" s="25"/>
      <c r="AR31" s="60"/>
      <c r="AS31" s="25"/>
    </row>
    <row r="32" spans="1:45" ht="27" thickBot="1" x14ac:dyDescent="0.35">
      <c r="A32" s="123" t="s">
        <v>101</v>
      </c>
      <c r="B32" s="10" t="s">
        <v>102</v>
      </c>
      <c r="C32" s="11"/>
      <c r="D32" s="12"/>
      <c r="E32" s="12">
        <v>3</v>
      </c>
      <c r="F32" s="12"/>
      <c r="G32" s="46">
        <f t="shared" si="10"/>
        <v>36</v>
      </c>
      <c r="H32" s="13"/>
      <c r="I32" s="13">
        <f t="shared" si="11"/>
        <v>0</v>
      </c>
      <c r="J32" s="13">
        <f t="shared" si="11"/>
        <v>36</v>
      </c>
      <c r="K32" s="13">
        <v>36</v>
      </c>
      <c r="L32" s="13">
        <v>0</v>
      </c>
      <c r="M32" s="13">
        <v>0</v>
      </c>
      <c r="N32" s="13">
        <v>0</v>
      </c>
      <c r="O32" s="13">
        <v>0</v>
      </c>
      <c r="P32" s="14">
        <f t="shared" si="12"/>
        <v>0</v>
      </c>
      <c r="Q32" s="47"/>
      <c r="R32" s="47"/>
      <c r="S32" s="48"/>
      <c r="T32" s="47"/>
      <c r="U32" s="14">
        <f t="shared" si="13"/>
        <v>0</v>
      </c>
      <c r="V32" s="47"/>
      <c r="W32" s="47"/>
      <c r="X32" s="48"/>
      <c r="Y32" s="47"/>
      <c r="Z32" s="14">
        <f t="shared" si="14"/>
        <v>36</v>
      </c>
      <c r="AA32" s="72"/>
      <c r="AB32" s="72"/>
      <c r="AC32" s="73">
        <v>36</v>
      </c>
      <c r="AD32" s="72"/>
      <c r="AE32" s="14">
        <f>SUM(AF32+AG32+AH32+AI32)</f>
        <v>0</v>
      </c>
      <c r="AF32" s="72"/>
      <c r="AG32" s="72"/>
      <c r="AH32" s="73"/>
      <c r="AI32" s="107"/>
      <c r="AJ32" s="60"/>
      <c r="AK32" s="25"/>
      <c r="AL32" s="25"/>
      <c r="AM32" s="60"/>
      <c r="AN32" s="25"/>
      <c r="AO32" s="60"/>
      <c r="AP32" s="25"/>
      <c r="AQ32" s="25"/>
      <c r="AR32" s="60"/>
      <c r="AS32" s="25"/>
    </row>
    <row r="33" spans="1:45" ht="15" thickBot="1" x14ac:dyDescent="0.35">
      <c r="A33" s="16" t="s">
        <v>36</v>
      </c>
      <c r="B33" s="1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27"/>
      <c r="AK33" s="27"/>
      <c r="AL33" s="27"/>
      <c r="AM33" s="27"/>
      <c r="AN33" s="27"/>
      <c r="AO33" s="27"/>
      <c r="AP33" s="27"/>
      <c r="AQ33" s="27"/>
      <c r="AR33" s="27"/>
      <c r="AS33" s="27"/>
    </row>
    <row r="34" spans="1:45" ht="15" thickBot="1" x14ac:dyDescent="0.35">
      <c r="A34" s="5" t="s">
        <v>41</v>
      </c>
      <c r="B34" s="6" t="s">
        <v>42</v>
      </c>
      <c r="C34" s="7">
        <f>SUM(C36:C40)</f>
        <v>7</v>
      </c>
      <c r="D34" s="7">
        <f t="shared" ref="D34:F34" si="15">SUM(D36:D40)</f>
        <v>0</v>
      </c>
      <c r="E34" s="7">
        <f t="shared" si="15"/>
        <v>7</v>
      </c>
      <c r="F34" s="7">
        <f t="shared" si="15"/>
        <v>0</v>
      </c>
      <c r="G34" s="7">
        <f>SUM(H34+I34+J34+O34)</f>
        <v>224</v>
      </c>
      <c r="H34" s="7">
        <f>SUM(H35:H40)</f>
        <v>6</v>
      </c>
      <c r="I34" s="7">
        <f t="shared" ref="I34:O34" si="16">SUM(I35:I40)</f>
        <v>20</v>
      </c>
      <c r="J34" s="7">
        <f t="shared" si="16"/>
        <v>186</v>
      </c>
      <c r="K34" s="7">
        <f t="shared" si="16"/>
        <v>110</v>
      </c>
      <c r="L34" s="7">
        <f t="shared" si="16"/>
        <v>76</v>
      </c>
      <c r="M34" s="7">
        <f t="shared" si="16"/>
        <v>0</v>
      </c>
      <c r="N34" s="7">
        <f t="shared" si="16"/>
        <v>0</v>
      </c>
      <c r="O34" s="7">
        <f t="shared" si="16"/>
        <v>12</v>
      </c>
      <c r="P34" s="7">
        <f t="shared" ref="P34" si="17">SUM(P35:P40)</f>
        <v>0</v>
      </c>
      <c r="Q34" s="7">
        <f t="shared" ref="Q34" si="18">SUM(Q35:Q40)</f>
        <v>0</v>
      </c>
      <c r="R34" s="7">
        <f t="shared" ref="R34" si="19">SUM(R35:R40)</f>
        <v>0</v>
      </c>
      <c r="S34" s="7">
        <f t="shared" ref="S34" si="20">SUM(S35:S40)</f>
        <v>0</v>
      </c>
      <c r="T34" s="7">
        <f t="shared" ref="T34" si="21">SUM(T35:T40)</f>
        <v>0</v>
      </c>
      <c r="U34" s="7">
        <f t="shared" ref="U34" si="22">SUM(U35:U40)</f>
        <v>0</v>
      </c>
      <c r="V34" s="7">
        <f t="shared" ref="V34" si="23">SUM(V35:V40)</f>
        <v>0</v>
      </c>
      <c r="W34" s="7">
        <f t="shared" ref="W34" si="24">SUM(W35:W40)</f>
        <v>0</v>
      </c>
      <c r="X34" s="7">
        <f t="shared" ref="X34" si="25">SUM(X35:X40)</f>
        <v>0</v>
      </c>
      <c r="Y34" s="7">
        <f t="shared" ref="Y34" si="26">SUM(Y35:Y40)</f>
        <v>0</v>
      </c>
      <c r="Z34" s="7">
        <f t="shared" ref="Z34" si="27">SUM(Z35:Z40)</f>
        <v>132</v>
      </c>
      <c r="AA34" s="7">
        <f t="shared" ref="AA34" si="28">SUM(AA35:AA40)</f>
        <v>6</v>
      </c>
      <c r="AB34" s="7">
        <f t="shared" ref="AB34" si="29">SUM(AB35:AB40)</f>
        <v>12</v>
      </c>
      <c r="AC34" s="7">
        <f t="shared" ref="AC34" si="30">SUM(AC35:AC40)</f>
        <v>108</v>
      </c>
      <c r="AD34" s="7">
        <f t="shared" ref="AD34" si="31">SUM(AD35:AD40)</f>
        <v>6</v>
      </c>
      <c r="AE34" s="7">
        <f t="shared" ref="AE34" si="32">SUM(AE35:AE40)</f>
        <v>92</v>
      </c>
      <c r="AF34" s="7">
        <f t="shared" ref="AF34" si="33">SUM(AF35:AF40)</f>
        <v>0</v>
      </c>
      <c r="AG34" s="7">
        <f t="shared" ref="AG34" si="34">SUM(AG35:AG40)</f>
        <v>8</v>
      </c>
      <c r="AH34" s="7">
        <f t="shared" ref="AH34" si="35">SUM(AH35:AH40)</f>
        <v>78</v>
      </c>
      <c r="AI34" s="108">
        <f t="shared" ref="AI34" si="36">SUM(AI35:AI40)</f>
        <v>6</v>
      </c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</row>
    <row r="35" spans="1:45" ht="26.4" x14ac:dyDescent="0.3">
      <c r="A35" s="123" t="s">
        <v>43</v>
      </c>
      <c r="B35" s="61" t="s">
        <v>44</v>
      </c>
      <c r="C35" s="11"/>
      <c r="D35" s="12"/>
      <c r="E35" s="12">
        <v>3</v>
      </c>
      <c r="F35" s="12"/>
      <c r="G35" s="44">
        <f>SUM(H35+I35+J35+O35)</f>
        <v>44</v>
      </c>
      <c r="H35" s="13">
        <v>6</v>
      </c>
      <c r="I35" s="13">
        <f>SUM(R35+W35+AB35+AG35+AL35+AQ35)</f>
        <v>2</v>
      </c>
      <c r="J35" s="13">
        <f>SUM(S35+X35+AC35+AH35+AM35+AR35)</f>
        <v>36</v>
      </c>
      <c r="K35" s="13">
        <v>10</v>
      </c>
      <c r="L35" s="13">
        <v>26</v>
      </c>
      <c r="M35" s="13">
        <v>0</v>
      </c>
      <c r="N35" s="13">
        <v>0</v>
      </c>
      <c r="O35" s="13">
        <v>0</v>
      </c>
      <c r="P35" s="14">
        <f>SUM(Q35+R35+S35+T35)</f>
        <v>0</v>
      </c>
      <c r="Q35" s="47"/>
      <c r="R35" s="47"/>
      <c r="S35" s="48"/>
      <c r="T35" s="47"/>
      <c r="U35" s="14">
        <f>SUM(V35+W35+X35+Y35)</f>
        <v>0</v>
      </c>
      <c r="V35" s="47"/>
      <c r="W35" s="47"/>
      <c r="X35" s="48"/>
      <c r="Y35" s="47"/>
      <c r="Z35" s="14">
        <f>SUM(AA35+AB35+AC35+AD35)</f>
        <v>44</v>
      </c>
      <c r="AA35" s="72">
        <v>6</v>
      </c>
      <c r="AB35" s="72">
        <v>2</v>
      </c>
      <c r="AC35" s="73">
        <v>36</v>
      </c>
      <c r="AD35" s="72"/>
      <c r="AE35" s="14">
        <f>SUM(AF35+AG35+AH35+AI35)</f>
        <v>0</v>
      </c>
      <c r="AF35" s="72"/>
      <c r="AG35" s="72"/>
      <c r="AH35" s="73"/>
      <c r="AI35" s="107"/>
      <c r="AJ35" s="60"/>
      <c r="AK35" s="25"/>
      <c r="AL35" s="25"/>
      <c r="AM35" s="60"/>
      <c r="AN35" s="25"/>
      <c r="AO35" s="60"/>
      <c r="AP35" s="25"/>
      <c r="AQ35" s="25"/>
      <c r="AR35" s="60"/>
      <c r="AS35" s="25"/>
    </row>
    <row r="36" spans="1:45" ht="26.4" x14ac:dyDescent="0.3">
      <c r="A36" s="123" t="s">
        <v>45</v>
      </c>
      <c r="B36" s="61" t="s">
        <v>103</v>
      </c>
      <c r="C36" s="62"/>
      <c r="D36" s="63"/>
      <c r="E36" s="63">
        <v>3</v>
      </c>
      <c r="F36" s="63"/>
      <c r="G36" s="45">
        <f>SUM(H36+I36+J36+O36)</f>
        <v>38</v>
      </c>
      <c r="H36" s="13">
        <v>0</v>
      </c>
      <c r="I36" s="13">
        <v>2</v>
      </c>
      <c r="J36" s="13">
        <v>36</v>
      </c>
      <c r="K36" s="13">
        <v>18</v>
      </c>
      <c r="L36" s="13">
        <v>18</v>
      </c>
      <c r="M36" s="13">
        <v>0</v>
      </c>
      <c r="N36" s="13">
        <v>0</v>
      </c>
      <c r="O36" s="13">
        <f>SUM(T36+Y36+AD36+AI36+AN36+AS36)</f>
        <v>0</v>
      </c>
      <c r="P36" s="14">
        <f t="shared" ref="P36:P37" si="37">SUM(Q36+R36+S36+T36)</f>
        <v>0</v>
      </c>
      <c r="Q36" s="47"/>
      <c r="R36" s="47"/>
      <c r="S36" s="48"/>
      <c r="T36" s="47"/>
      <c r="U36" s="14">
        <f t="shared" ref="U36:U37" si="38">SUM(V36+W36+X36+Y36)</f>
        <v>0</v>
      </c>
      <c r="V36" s="47"/>
      <c r="W36" s="47"/>
      <c r="X36" s="48"/>
      <c r="Y36" s="47"/>
      <c r="Z36" s="14">
        <f t="shared" ref="Z36:Z37" si="39">SUM(AA36+AB36+AC36+AD36)</f>
        <v>38</v>
      </c>
      <c r="AA36" s="72"/>
      <c r="AB36" s="72">
        <v>2</v>
      </c>
      <c r="AC36" s="73">
        <v>36</v>
      </c>
      <c r="AD36" s="72"/>
      <c r="AE36" s="14">
        <f>SUM(AF36+AG36+AH36+AI36)</f>
        <v>0</v>
      </c>
      <c r="AF36" s="72"/>
      <c r="AG36" s="72"/>
      <c r="AH36" s="73"/>
      <c r="AI36" s="107"/>
      <c r="AJ36" s="60"/>
      <c r="AK36" s="25"/>
      <c r="AL36" s="25"/>
      <c r="AM36" s="60"/>
      <c r="AN36" s="25"/>
      <c r="AO36" s="60"/>
      <c r="AP36" s="25"/>
      <c r="AQ36" s="25"/>
      <c r="AR36" s="60"/>
      <c r="AS36" s="25"/>
    </row>
    <row r="37" spans="1:45" ht="26.4" x14ac:dyDescent="0.3">
      <c r="A37" s="123" t="s">
        <v>46</v>
      </c>
      <c r="B37" s="61" t="s">
        <v>104</v>
      </c>
      <c r="C37" s="62">
        <v>4</v>
      </c>
      <c r="D37" s="63"/>
      <c r="E37" s="63"/>
      <c r="F37" s="63"/>
      <c r="G37" s="45">
        <f t="shared" ref="G37:G39" si="40">SUM(H37+I37+J37+O37)</f>
        <v>56</v>
      </c>
      <c r="H37" s="13">
        <v>0</v>
      </c>
      <c r="I37" s="13">
        <v>8</v>
      </c>
      <c r="J37" s="13">
        <v>42</v>
      </c>
      <c r="K37" s="13">
        <v>34</v>
      </c>
      <c r="L37" s="13">
        <v>8</v>
      </c>
      <c r="M37" s="13">
        <v>0</v>
      </c>
      <c r="N37" s="13">
        <v>0</v>
      </c>
      <c r="O37" s="13">
        <v>6</v>
      </c>
      <c r="P37" s="14">
        <f t="shared" si="37"/>
        <v>0</v>
      </c>
      <c r="Q37" s="47"/>
      <c r="R37" s="47"/>
      <c r="S37" s="48"/>
      <c r="T37" s="47"/>
      <c r="U37" s="14">
        <f t="shared" si="38"/>
        <v>0</v>
      </c>
      <c r="V37" s="47"/>
      <c r="W37" s="47"/>
      <c r="X37" s="48"/>
      <c r="Y37" s="47"/>
      <c r="Z37" s="14">
        <f t="shared" si="39"/>
        <v>0</v>
      </c>
      <c r="AA37" s="72"/>
      <c r="AB37" s="72"/>
      <c r="AC37" s="73"/>
      <c r="AD37" s="72"/>
      <c r="AE37" s="14">
        <f>SUM(AF37+AG37+AH37+AI37)</f>
        <v>56</v>
      </c>
      <c r="AF37" s="72"/>
      <c r="AG37" s="72">
        <v>8</v>
      </c>
      <c r="AH37" s="73">
        <v>42</v>
      </c>
      <c r="AI37" s="107">
        <v>6</v>
      </c>
      <c r="AJ37" s="60"/>
      <c r="AK37" s="25"/>
      <c r="AL37" s="25"/>
      <c r="AM37" s="60"/>
      <c r="AN37" s="25"/>
      <c r="AO37" s="60"/>
      <c r="AP37" s="25"/>
      <c r="AQ37" s="25"/>
      <c r="AR37" s="60"/>
      <c r="AS37" s="25"/>
    </row>
    <row r="38" spans="1:45" ht="26.4" x14ac:dyDescent="0.3">
      <c r="A38" s="123" t="s">
        <v>47</v>
      </c>
      <c r="B38" s="10" t="s">
        <v>105</v>
      </c>
      <c r="C38" s="62"/>
      <c r="D38" s="63"/>
      <c r="E38" s="63">
        <v>4</v>
      </c>
      <c r="F38" s="63"/>
      <c r="G38" s="45">
        <f t="shared" si="40"/>
        <v>36</v>
      </c>
      <c r="H38" s="13">
        <v>0</v>
      </c>
      <c r="I38" s="13">
        <v>0</v>
      </c>
      <c r="J38" s="13">
        <v>36</v>
      </c>
      <c r="K38" s="13">
        <v>32</v>
      </c>
      <c r="L38" s="13">
        <v>4</v>
      </c>
      <c r="M38" s="13">
        <v>0</v>
      </c>
      <c r="N38" s="13">
        <v>0</v>
      </c>
      <c r="O38" s="13">
        <v>0</v>
      </c>
      <c r="P38" s="14">
        <f t="shared" ref="P38" si="41">SUM(Q38+R38+S38+T38)</f>
        <v>0</v>
      </c>
      <c r="Q38" s="47"/>
      <c r="R38" s="47"/>
      <c r="S38" s="48"/>
      <c r="T38" s="47"/>
      <c r="U38" s="14">
        <f t="shared" ref="U38" si="42">SUM(V38+W38+X38+Y38)</f>
        <v>0</v>
      </c>
      <c r="V38" s="47"/>
      <c r="W38" s="47"/>
      <c r="X38" s="48"/>
      <c r="Y38" s="47"/>
      <c r="Z38" s="14">
        <f t="shared" ref="Z38:Z39" si="43">SUM(AA38+AB38+AC38+AD38)</f>
        <v>0</v>
      </c>
      <c r="AA38" s="72"/>
      <c r="AB38" s="72"/>
      <c r="AC38" s="73"/>
      <c r="AD38" s="72"/>
      <c r="AE38" s="14">
        <f>SUM(AF38+AG38+AH38+AI38)</f>
        <v>36</v>
      </c>
      <c r="AF38" s="72"/>
      <c r="AG38" s="72"/>
      <c r="AH38" s="73">
        <v>36</v>
      </c>
      <c r="AI38" s="107"/>
      <c r="AJ38" s="60"/>
      <c r="AK38" s="25"/>
      <c r="AL38" s="25"/>
      <c r="AM38" s="60"/>
      <c r="AN38" s="25"/>
      <c r="AO38" s="60"/>
      <c r="AP38" s="25"/>
      <c r="AQ38" s="25"/>
      <c r="AR38" s="60"/>
      <c r="AS38" s="25"/>
    </row>
    <row r="39" spans="1:45" ht="26.4" x14ac:dyDescent="0.3">
      <c r="A39" s="123" t="s">
        <v>109</v>
      </c>
      <c r="B39" s="124" t="s">
        <v>110</v>
      </c>
      <c r="C39" s="11">
        <v>3</v>
      </c>
      <c r="D39" s="12"/>
      <c r="E39" s="12"/>
      <c r="F39" s="12"/>
      <c r="G39" s="45">
        <f t="shared" si="40"/>
        <v>50</v>
      </c>
      <c r="H39" s="13">
        <v>0</v>
      </c>
      <c r="I39" s="13">
        <v>8</v>
      </c>
      <c r="J39" s="13">
        <v>36</v>
      </c>
      <c r="K39" s="13">
        <v>16</v>
      </c>
      <c r="L39" s="13">
        <v>20</v>
      </c>
      <c r="M39" s="13">
        <v>0</v>
      </c>
      <c r="N39" s="13">
        <v>0</v>
      </c>
      <c r="O39" s="13">
        <v>6</v>
      </c>
      <c r="P39" s="14"/>
      <c r="Q39" s="47"/>
      <c r="R39" s="47"/>
      <c r="S39" s="48"/>
      <c r="T39" s="47"/>
      <c r="U39" s="14"/>
      <c r="V39" s="47"/>
      <c r="W39" s="47"/>
      <c r="X39" s="48"/>
      <c r="Y39" s="47"/>
      <c r="Z39" s="14">
        <f t="shared" si="43"/>
        <v>50</v>
      </c>
      <c r="AA39" s="72"/>
      <c r="AB39" s="72">
        <v>8</v>
      </c>
      <c r="AC39" s="73">
        <v>36</v>
      </c>
      <c r="AD39" s="72">
        <v>6</v>
      </c>
      <c r="AE39" s="14"/>
      <c r="AF39" s="72"/>
      <c r="AG39" s="72"/>
      <c r="AH39" s="73"/>
      <c r="AI39" s="107"/>
      <c r="AJ39" s="60"/>
      <c r="AK39" s="25"/>
      <c r="AL39" s="25"/>
      <c r="AM39" s="60"/>
      <c r="AN39" s="25"/>
      <c r="AO39" s="60"/>
      <c r="AP39" s="25"/>
      <c r="AQ39" s="25"/>
      <c r="AR39" s="60"/>
      <c r="AS39" s="25"/>
    </row>
    <row r="40" spans="1:45" x14ac:dyDescent="0.3">
      <c r="A40" s="9"/>
      <c r="B40" s="37"/>
      <c r="C40" s="38"/>
      <c r="D40" s="38"/>
      <c r="E40" s="38"/>
      <c r="F40" s="38"/>
      <c r="G40" s="67"/>
      <c r="H40" s="67"/>
      <c r="I40" s="67"/>
      <c r="J40" s="67"/>
      <c r="K40" s="67"/>
      <c r="L40" s="67"/>
      <c r="M40" s="67"/>
      <c r="N40" s="67"/>
      <c r="O40" s="67"/>
      <c r="P40" s="41"/>
      <c r="Q40" s="53"/>
      <c r="R40" s="53"/>
      <c r="S40" s="53"/>
      <c r="T40" s="53"/>
      <c r="U40" s="41"/>
      <c r="V40" s="53"/>
      <c r="W40" s="53"/>
      <c r="X40" s="53"/>
      <c r="Y40" s="53"/>
      <c r="Z40" s="41"/>
      <c r="AA40" s="75"/>
      <c r="AB40" s="75"/>
      <c r="AC40" s="75"/>
      <c r="AD40" s="75"/>
      <c r="AE40" s="64"/>
      <c r="AF40" s="75"/>
      <c r="AG40" s="75"/>
      <c r="AH40" s="75"/>
      <c r="AI40" s="109"/>
      <c r="AJ40" s="60"/>
      <c r="AK40" s="60"/>
      <c r="AL40" s="60"/>
      <c r="AM40" s="60"/>
      <c r="AN40" s="60"/>
      <c r="AO40" s="60"/>
      <c r="AP40" s="60"/>
      <c r="AQ40" s="60"/>
      <c r="AR40" s="60"/>
      <c r="AS40" s="60"/>
    </row>
    <row r="41" spans="1:45" ht="15" thickBot="1" x14ac:dyDescent="0.35">
      <c r="A41" s="16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27"/>
      <c r="AK41" s="27"/>
      <c r="AL41" s="27"/>
      <c r="AM41" s="27"/>
      <c r="AN41" s="27"/>
      <c r="AO41" s="27"/>
      <c r="AP41" s="27"/>
      <c r="AQ41" s="27"/>
      <c r="AR41" s="27"/>
      <c r="AS41" s="27"/>
    </row>
    <row r="42" spans="1:45" ht="15" thickBot="1" x14ac:dyDescent="0.35">
      <c r="A42" s="17" t="s">
        <v>49</v>
      </c>
      <c r="B42" s="18" t="s">
        <v>50</v>
      </c>
      <c r="C42" s="19"/>
      <c r="D42" s="20"/>
      <c r="E42" s="20"/>
      <c r="F42" s="20"/>
      <c r="G42" s="21">
        <f>SUM(G43)</f>
        <v>794</v>
      </c>
      <c r="H42" s="35">
        <v>12</v>
      </c>
      <c r="I42" s="35">
        <f t="shared" ref="I42:AI42" si="44">SUM(I43)</f>
        <v>24</v>
      </c>
      <c r="J42" s="35">
        <f t="shared" si="44"/>
        <v>746</v>
      </c>
      <c r="K42" s="35">
        <f t="shared" si="44"/>
        <v>90</v>
      </c>
      <c r="L42" s="35">
        <f t="shared" si="44"/>
        <v>650</v>
      </c>
      <c r="M42" s="35">
        <f t="shared" si="44"/>
        <v>0</v>
      </c>
      <c r="N42" s="35">
        <f t="shared" si="44"/>
        <v>0</v>
      </c>
      <c r="O42" s="35">
        <f t="shared" si="44"/>
        <v>12</v>
      </c>
      <c r="P42" s="35">
        <f t="shared" si="44"/>
        <v>0</v>
      </c>
      <c r="Q42" s="35">
        <f t="shared" si="44"/>
        <v>0</v>
      </c>
      <c r="R42" s="35">
        <f t="shared" si="44"/>
        <v>0</v>
      </c>
      <c r="S42" s="35">
        <f t="shared" si="44"/>
        <v>0</v>
      </c>
      <c r="T42" s="35">
        <f t="shared" si="44"/>
        <v>0</v>
      </c>
      <c r="U42" s="35">
        <f t="shared" si="44"/>
        <v>0</v>
      </c>
      <c r="V42" s="35">
        <f t="shared" si="44"/>
        <v>0</v>
      </c>
      <c r="W42" s="35">
        <f t="shared" si="44"/>
        <v>0</v>
      </c>
      <c r="X42" s="35">
        <f t="shared" si="44"/>
        <v>0</v>
      </c>
      <c r="Y42" s="35">
        <f t="shared" si="44"/>
        <v>0</v>
      </c>
      <c r="Z42" s="35">
        <f t="shared" si="44"/>
        <v>290</v>
      </c>
      <c r="AA42" s="35">
        <f t="shared" si="44"/>
        <v>6</v>
      </c>
      <c r="AB42" s="35">
        <f t="shared" si="44"/>
        <v>12</v>
      </c>
      <c r="AC42" s="35">
        <f t="shared" si="44"/>
        <v>266</v>
      </c>
      <c r="AD42" s="35">
        <f t="shared" si="44"/>
        <v>6</v>
      </c>
      <c r="AE42" s="35">
        <f t="shared" si="44"/>
        <v>504</v>
      </c>
      <c r="AF42" s="35">
        <f t="shared" si="44"/>
        <v>6</v>
      </c>
      <c r="AG42" s="35">
        <f t="shared" si="44"/>
        <v>12</v>
      </c>
      <c r="AH42" s="35">
        <f t="shared" si="44"/>
        <v>480</v>
      </c>
      <c r="AI42" s="35">
        <f t="shared" si="44"/>
        <v>6</v>
      </c>
      <c r="AJ42" s="60"/>
      <c r="AK42" s="60"/>
      <c r="AL42" s="60"/>
      <c r="AM42" s="60"/>
      <c r="AN42" s="60"/>
      <c r="AO42" s="60"/>
      <c r="AP42" s="60"/>
      <c r="AQ42" s="60"/>
      <c r="AR42" s="60"/>
      <c r="AS42" s="60"/>
    </row>
    <row r="43" spans="1:45" x14ac:dyDescent="0.3">
      <c r="A43" s="22" t="s">
        <v>64</v>
      </c>
      <c r="B43" s="118" t="s">
        <v>106</v>
      </c>
      <c r="C43" s="23"/>
      <c r="D43" s="23"/>
      <c r="E43" s="23"/>
      <c r="F43" s="23"/>
      <c r="G43" s="68">
        <f>SUM(H43+I43+J43+O43)</f>
        <v>794</v>
      </c>
      <c r="H43" s="68">
        <v>12</v>
      </c>
      <c r="I43" s="68">
        <f>SUM(R43+W43+AB43+AG43+AL43+AQ43)</f>
        <v>24</v>
      </c>
      <c r="J43" s="68">
        <f>SUM(S43+X43+AC43+AH43+AM43+AR43)</f>
        <v>746</v>
      </c>
      <c r="K43" s="68">
        <v>90</v>
      </c>
      <c r="L43" s="68">
        <v>650</v>
      </c>
      <c r="M43" s="68"/>
      <c r="N43" s="68"/>
      <c r="O43" s="68">
        <v>12</v>
      </c>
      <c r="P43" s="24">
        <f>SUM(Q43+R43+S43+T43)</f>
        <v>0</v>
      </c>
      <c r="Q43" s="49"/>
      <c r="R43" s="49"/>
      <c r="S43" s="49"/>
      <c r="T43" s="49"/>
      <c r="U43" s="24"/>
      <c r="V43" s="49"/>
      <c r="W43" s="49"/>
      <c r="X43" s="49"/>
      <c r="Y43" s="49"/>
      <c r="Z43" s="24">
        <f>SUM(AA43+AB43+AC43+AD43)</f>
        <v>290</v>
      </c>
      <c r="AA43" s="76">
        <v>6</v>
      </c>
      <c r="AB43" s="76">
        <v>12</v>
      </c>
      <c r="AC43" s="76">
        <v>266</v>
      </c>
      <c r="AD43" s="76">
        <v>6</v>
      </c>
      <c r="AE43" s="24">
        <f>SUM(AF43+AG43+AH43+AI43)</f>
        <v>504</v>
      </c>
      <c r="AF43" s="76">
        <v>6</v>
      </c>
      <c r="AG43" s="76">
        <v>12</v>
      </c>
      <c r="AH43" s="76">
        <v>480</v>
      </c>
      <c r="AI43" s="110">
        <v>6</v>
      </c>
      <c r="AJ43" s="60"/>
      <c r="AK43" s="60"/>
      <c r="AL43" s="60"/>
      <c r="AM43" s="60"/>
      <c r="AN43" s="60"/>
      <c r="AO43" s="60"/>
      <c r="AP43" s="60"/>
      <c r="AQ43" s="60"/>
      <c r="AR43" s="60"/>
      <c r="AS43" s="60"/>
    </row>
    <row r="44" spans="1:45" x14ac:dyDescent="0.3">
      <c r="A44" s="25" t="s">
        <v>65</v>
      </c>
      <c r="B44" s="119" t="s">
        <v>107</v>
      </c>
      <c r="C44" s="26">
        <v>3.4</v>
      </c>
      <c r="D44" s="26"/>
      <c r="E44" s="26"/>
      <c r="F44" s="26"/>
      <c r="G44" s="68">
        <f>SUM(H44+I44+J44+O44)</f>
        <v>248</v>
      </c>
      <c r="H44" s="69">
        <v>12</v>
      </c>
      <c r="I44" s="68">
        <f t="shared" ref="I44" si="45">SUM(R44+W44+AB44+AG44+AL44+AQ44)</f>
        <v>24</v>
      </c>
      <c r="J44" s="69">
        <v>200</v>
      </c>
      <c r="K44" s="69">
        <v>90</v>
      </c>
      <c r="L44" s="69">
        <v>110</v>
      </c>
      <c r="M44" s="69"/>
      <c r="N44" s="69"/>
      <c r="O44" s="68">
        <f t="shared" ref="O44" si="46">SUM(T44+Y44+AD44+AI44+AN44+AS44)</f>
        <v>12</v>
      </c>
      <c r="P44" s="24">
        <f>SUM(Q44+R44+S44+T44)</f>
        <v>0</v>
      </c>
      <c r="Q44" s="50"/>
      <c r="R44" s="50"/>
      <c r="S44" s="50"/>
      <c r="T44" s="50"/>
      <c r="U44" s="24"/>
      <c r="V44" s="50"/>
      <c r="W44" s="50"/>
      <c r="X44" s="50"/>
      <c r="Y44" s="50"/>
      <c r="Z44" s="24">
        <f t="shared" ref="Z44:Z46" si="47">SUM(AA44+AB44+AC44+AD44)</f>
        <v>128</v>
      </c>
      <c r="AA44" s="77">
        <v>6</v>
      </c>
      <c r="AB44" s="77">
        <v>12</v>
      </c>
      <c r="AC44" s="77">
        <v>104</v>
      </c>
      <c r="AD44" s="77">
        <v>6</v>
      </c>
      <c r="AE44" s="24">
        <f t="shared" ref="AE44:AE47" si="48">SUM(AF44+AG44+AH44+AI44)</f>
        <v>120</v>
      </c>
      <c r="AF44" s="77">
        <v>6</v>
      </c>
      <c r="AG44" s="77">
        <v>12</v>
      </c>
      <c r="AH44" s="77">
        <v>96</v>
      </c>
      <c r="AI44" s="111">
        <v>6</v>
      </c>
      <c r="AJ44" s="60"/>
      <c r="AK44" s="27"/>
      <c r="AL44" s="27"/>
      <c r="AM44" s="27"/>
      <c r="AN44" s="27"/>
      <c r="AO44" s="60"/>
      <c r="AP44" s="27"/>
      <c r="AQ44" s="27"/>
      <c r="AR44" s="27"/>
      <c r="AS44" s="27"/>
    </row>
    <row r="45" spans="1:45" x14ac:dyDescent="0.3">
      <c r="A45" s="25" t="s">
        <v>67</v>
      </c>
      <c r="B45" s="119" t="s">
        <v>66</v>
      </c>
      <c r="C45" s="28"/>
      <c r="D45" s="28"/>
      <c r="E45" s="28">
        <v>4</v>
      </c>
      <c r="F45" s="28"/>
      <c r="G45" s="68">
        <f>SUM(H45+I45+J45+O45)</f>
        <v>402</v>
      </c>
      <c r="H45" s="70"/>
      <c r="I45" s="68"/>
      <c r="J45" s="70">
        <v>402</v>
      </c>
      <c r="K45" s="70"/>
      <c r="L45" s="97">
        <v>402</v>
      </c>
      <c r="M45" s="97"/>
      <c r="N45" s="70"/>
      <c r="O45" s="68"/>
      <c r="P45" s="24">
        <f>SUM(Q45+R45+S45+T45)</f>
        <v>0</v>
      </c>
      <c r="Q45" s="51"/>
      <c r="R45" s="51"/>
      <c r="S45" s="52"/>
      <c r="T45" s="51"/>
      <c r="U45" s="24"/>
      <c r="V45" s="51"/>
      <c r="W45" s="51"/>
      <c r="X45" s="52"/>
      <c r="Y45" s="51"/>
      <c r="Z45" s="24">
        <f t="shared" si="47"/>
        <v>162</v>
      </c>
      <c r="AA45" s="78"/>
      <c r="AB45" s="78"/>
      <c r="AC45" s="79">
        <v>162</v>
      </c>
      <c r="AD45" s="80"/>
      <c r="AE45" s="24">
        <f t="shared" si="48"/>
        <v>240</v>
      </c>
      <c r="AF45" s="78"/>
      <c r="AG45" s="78"/>
      <c r="AH45" s="79">
        <v>240</v>
      </c>
      <c r="AI45" s="112"/>
      <c r="AJ45" s="60"/>
      <c r="AK45" s="25"/>
      <c r="AL45" s="25"/>
      <c r="AM45" s="60"/>
      <c r="AN45" s="25"/>
      <c r="AO45" s="60"/>
      <c r="AP45" s="25"/>
      <c r="AQ45" s="25"/>
      <c r="AR45" s="60"/>
      <c r="AS45" s="25"/>
    </row>
    <row r="46" spans="1:45" x14ac:dyDescent="0.3">
      <c r="A46" s="25" t="s">
        <v>68</v>
      </c>
      <c r="B46" s="120" t="s">
        <v>51</v>
      </c>
      <c r="C46" s="30"/>
      <c r="D46" s="30"/>
      <c r="E46" s="30">
        <v>4</v>
      </c>
      <c r="F46" s="30"/>
      <c r="G46" s="68">
        <f>SUM(H46+I46+J46+O46)</f>
        <v>144</v>
      </c>
      <c r="H46" s="70"/>
      <c r="I46" s="68"/>
      <c r="J46" s="70">
        <v>144</v>
      </c>
      <c r="K46" s="70"/>
      <c r="L46" s="97">
        <v>144</v>
      </c>
      <c r="M46" s="97"/>
      <c r="N46" s="70"/>
      <c r="O46" s="68"/>
      <c r="P46" s="24">
        <f>SUM(Q46+R46+S46+T46)</f>
        <v>0</v>
      </c>
      <c r="Q46" s="52"/>
      <c r="R46" s="52"/>
      <c r="S46" s="52"/>
      <c r="T46" s="52"/>
      <c r="U46" s="24"/>
      <c r="V46" s="52"/>
      <c r="W46" s="52"/>
      <c r="X46" s="52"/>
      <c r="Y46" s="52"/>
      <c r="Z46" s="24">
        <f t="shared" si="47"/>
        <v>0</v>
      </c>
      <c r="AA46" s="79"/>
      <c r="AB46" s="79"/>
      <c r="AC46" s="79"/>
      <c r="AD46" s="79"/>
      <c r="AE46" s="24">
        <f t="shared" si="48"/>
        <v>144</v>
      </c>
      <c r="AF46" s="79"/>
      <c r="AG46" s="79"/>
      <c r="AH46" s="79">
        <v>144</v>
      </c>
      <c r="AI46" s="113"/>
      <c r="AJ46" s="60"/>
      <c r="AK46" s="60"/>
      <c r="AL46" s="60"/>
      <c r="AM46" s="60"/>
      <c r="AN46" s="60"/>
      <c r="AO46" s="60"/>
      <c r="AP46" s="60"/>
      <c r="AQ46" s="60"/>
      <c r="AR46" s="60"/>
      <c r="AS46" s="60"/>
    </row>
    <row r="47" spans="1:45" ht="27" thickBot="1" x14ac:dyDescent="0.35">
      <c r="A47" s="34"/>
      <c r="B47" s="42" t="s">
        <v>52</v>
      </c>
      <c r="C47" s="142"/>
      <c r="D47" s="142"/>
      <c r="E47" s="142"/>
      <c r="F47" s="142"/>
      <c r="G47" s="40">
        <v>36</v>
      </c>
      <c r="H47" s="40"/>
      <c r="I47" s="40"/>
      <c r="J47" s="40">
        <v>36</v>
      </c>
      <c r="K47" s="40"/>
      <c r="L47" s="96"/>
      <c r="M47" s="96"/>
      <c r="N47" s="57"/>
      <c r="O47" s="58"/>
      <c r="P47" s="39"/>
      <c r="Q47" s="59"/>
      <c r="R47" s="86"/>
      <c r="S47" s="86"/>
      <c r="T47" s="87"/>
      <c r="U47" s="88"/>
      <c r="V47" s="86"/>
      <c r="W47" s="86"/>
      <c r="X47" s="86"/>
      <c r="Y47" s="87"/>
      <c r="Z47" s="88"/>
      <c r="AA47" s="86"/>
      <c r="AB47" s="86"/>
      <c r="AC47" s="86"/>
      <c r="AD47" s="87"/>
      <c r="AE47" s="88">
        <f t="shared" si="48"/>
        <v>36</v>
      </c>
      <c r="AF47" s="86"/>
      <c r="AG47" s="86"/>
      <c r="AH47" s="86">
        <v>36</v>
      </c>
      <c r="AI47" s="87"/>
      <c r="AJ47" s="115"/>
      <c r="AK47" s="60"/>
      <c r="AL47" s="60"/>
      <c r="AM47" s="60"/>
      <c r="AN47" s="103"/>
      <c r="AO47" s="115"/>
      <c r="AP47" s="60"/>
      <c r="AQ47" s="60"/>
      <c r="AR47" s="60"/>
      <c r="AS47" s="103"/>
    </row>
    <row r="48" spans="1:45" ht="15" thickBot="1" x14ac:dyDescent="0.35">
      <c r="A48" s="36"/>
      <c r="B48" s="10"/>
      <c r="C48" s="143"/>
      <c r="D48" s="143"/>
      <c r="E48" s="143"/>
      <c r="F48" s="143"/>
      <c r="G48" s="70"/>
      <c r="H48" s="70"/>
      <c r="I48" s="70"/>
      <c r="J48" s="70"/>
      <c r="K48" s="70"/>
      <c r="L48" s="97"/>
      <c r="M48" s="97"/>
      <c r="N48" s="144"/>
      <c r="O48" s="144"/>
      <c r="P48" s="82"/>
      <c r="Q48" s="52"/>
      <c r="R48" s="84"/>
      <c r="S48" s="49"/>
      <c r="T48" s="94"/>
      <c r="U48" s="83"/>
      <c r="V48" s="49"/>
      <c r="W48" s="84"/>
      <c r="X48" s="49"/>
      <c r="Y48" s="94"/>
      <c r="Z48" s="83"/>
      <c r="AA48" s="76"/>
      <c r="AB48" s="85"/>
      <c r="AC48" s="76"/>
      <c r="AD48" s="95"/>
      <c r="AE48" s="83"/>
      <c r="AF48" s="76"/>
      <c r="AG48" s="85"/>
      <c r="AH48" s="76"/>
      <c r="AI48" s="114"/>
      <c r="AJ48" s="115"/>
      <c r="AK48" s="60"/>
      <c r="AL48" s="25"/>
      <c r="AM48" s="60"/>
      <c r="AN48" s="103"/>
      <c r="AO48" s="115"/>
      <c r="AP48" s="60"/>
      <c r="AQ48" s="25"/>
      <c r="AR48" s="60"/>
      <c r="AS48" s="103"/>
    </row>
    <row r="49" spans="1:45" ht="15" thickBot="1" x14ac:dyDescent="0.35">
      <c r="A49" s="43"/>
      <c r="B49" s="10"/>
      <c r="C49" s="130"/>
      <c r="D49" s="131"/>
      <c r="E49" s="131"/>
      <c r="F49" s="132"/>
      <c r="G49" s="70"/>
      <c r="H49" s="70"/>
      <c r="I49" s="70"/>
      <c r="J49" s="70"/>
      <c r="K49" s="70"/>
      <c r="L49" s="97"/>
      <c r="M49" s="97"/>
      <c r="N49" s="70"/>
      <c r="O49" s="70"/>
      <c r="P49" s="82"/>
      <c r="Q49" s="52"/>
      <c r="R49" s="51"/>
      <c r="S49" s="52"/>
      <c r="T49" s="54"/>
      <c r="U49" s="82"/>
      <c r="V49" s="52"/>
      <c r="W49" s="51"/>
      <c r="X49" s="52"/>
      <c r="Y49" s="54"/>
      <c r="Z49" s="82"/>
      <c r="AA49" s="79"/>
      <c r="AB49" s="78"/>
      <c r="AC49" s="79"/>
      <c r="AD49" s="81"/>
      <c r="AE49" s="82"/>
      <c r="AF49" s="79"/>
      <c r="AG49" s="78"/>
      <c r="AH49" s="79"/>
      <c r="AI49" s="81"/>
      <c r="AJ49" s="115"/>
      <c r="AK49" s="60"/>
      <c r="AL49" s="25"/>
      <c r="AM49" s="60"/>
      <c r="AN49" s="103"/>
      <c r="AO49" s="115"/>
      <c r="AP49" s="60"/>
      <c r="AQ49" s="25"/>
      <c r="AR49" s="60"/>
      <c r="AS49" s="103"/>
    </row>
    <row r="50" spans="1:45" ht="40.200000000000003" thickBot="1" x14ac:dyDescent="0.35">
      <c r="A50" s="43"/>
      <c r="B50" s="89" t="s">
        <v>53</v>
      </c>
      <c r="C50" s="90"/>
      <c r="D50" s="90"/>
      <c r="E50" s="90"/>
      <c r="F50" s="90"/>
      <c r="G50" s="29">
        <f>SUM(H50+I50+J50+O50)</f>
        <v>2952</v>
      </c>
      <c r="H50" s="29">
        <f>SUM(H9+H27+H34+H42+H47)</f>
        <v>18</v>
      </c>
      <c r="I50" s="29">
        <f>SUM(I9+I27+I34+I42+I47)</f>
        <v>96</v>
      </c>
      <c r="J50" s="29">
        <f>SUM(J9+J27+J34+J42+J47)</f>
        <v>2790</v>
      </c>
      <c r="K50" s="29">
        <f t="shared" ref="K50:AI50" si="49">SUM(K9+K27+K34+K42+K47)</f>
        <v>934</v>
      </c>
      <c r="L50" s="29">
        <f t="shared" si="49"/>
        <v>1404</v>
      </c>
      <c r="M50" s="29">
        <f t="shared" si="49"/>
        <v>130</v>
      </c>
      <c r="N50" s="29">
        <f t="shared" si="49"/>
        <v>256</v>
      </c>
      <c r="O50" s="29">
        <f t="shared" si="49"/>
        <v>48</v>
      </c>
      <c r="P50" s="29">
        <f t="shared" si="49"/>
        <v>612</v>
      </c>
      <c r="Q50" s="29">
        <f t="shared" si="49"/>
        <v>0</v>
      </c>
      <c r="R50" s="29">
        <f t="shared" si="49"/>
        <v>24</v>
      </c>
      <c r="S50" s="29">
        <f t="shared" si="49"/>
        <v>582</v>
      </c>
      <c r="T50" s="29">
        <f t="shared" si="49"/>
        <v>6</v>
      </c>
      <c r="U50" s="29">
        <f t="shared" si="49"/>
        <v>864</v>
      </c>
      <c r="V50" s="29">
        <f t="shared" si="49"/>
        <v>0</v>
      </c>
      <c r="W50" s="29">
        <f t="shared" si="49"/>
        <v>24</v>
      </c>
      <c r="X50" s="29">
        <f t="shared" si="49"/>
        <v>822</v>
      </c>
      <c r="Y50" s="29">
        <f t="shared" si="49"/>
        <v>18</v>
      </c>
      <c r="Z50" s="29">
        <f t="shared" si="49"/>
        <v>612</v>
      </c>
      <c r="AA50" s="29">
        <f t="shared" si="49"/>
        <v>12</v>
      </c>
      <c r="AB50" s="29">
        <f t="shared" si="49"/>
        <v>26</v>
      </c>
      <c r="AC50" s="29">
        <f t="shared" si="49"/>
        <v>562</v>
      </c>
      <c r="AD50" s="29">
        <f t="shared" si="49"/>
        <v>12</v>
      </c>
      <c r="AE50" s="29">
        <f t="shared" si="49"/>
        <v>864</v>
      </c>
      <c r="AF50" s="29">
        <f t="shared" si="49"/>
        <v>6</v>
      </c>
      <c r="AG50" s="29">
        <f t="shared" si="49"/>
        <v>22</v>
      </c>
      <c r="AH50" s="29">
        <f t="shared" si="49"/>
        <v>824</v>
      </c>
      <c r="AI50" s="29">
        <f t="shared" si="49"/>
        <v>12</v>
      </c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</row>
    <row r="51" spans="1:45" x14ac:dyDescent="0.3">
      <c r="A51" s="9"/>
      <c r="B51" s="1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</row>
    <row r="52" spans="1:45" ht="15" thickBot="1" x14ac:dyDescent="0.35">
      <c r="A52" s="32"/>
      <c r="B52" s="1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</row>
    <row r="53" spans="1:45" ht="15" thickBot="1" x14ac:dyDescent="0.35">
      <c r="A53" s="31"/>
      <c r="B53" s="1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</row>
    <row r="54" spans="1:45" x14ac:dyDescent="0.3">
      <c r="A54" s="4"/>
      <c r="B54" s="133" t="s">
        <v>54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29">
        <v>1</v>
      </c>
      <c r="Q54" s="129"/>
      <c r="R54" s="129"/>
      <c r="S54" s="129"/>
      <c r="T54" s="129"/>
      <c r="U54" s="129">
        <v>3</v>
      </c>
      <c r="V54" s="129"/>
      <c r="W54" s="129"/>
      <c r="X54" s="129"/>
      <c r="Y54" s="129"/>
      <c r="Z54" s="129">
        <v>2</v>
      </c>
      <c r="AA54" s="129"/>
      <c r="AB54" s="129"/>
      <c r="AC54" s="129"/>
      <c r="AD54" s="129"/>
      <c r="AE54" s="126">
        <v>2</v>
      </c>
      <c r="AF54" s="127"/>
      <c r="AG54" s="127"/>
      <c r="AH54" s="127"/>
      <c r="AI54" s="127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</row>
    <row r="55" spans="1:45" x14ac:dyDescent="0.3">
      <c r="A55" s="149"/>
      <c r="B55" s="133" t="s">
        <v>55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29"/>
      <c r="Q55" s="129"/>
      <c r="R55" s="129"/>
      <c r="S55" s="129"/>
      <c r="T55" s="129"/>
      <c r="U55" s="129">
        <v>3</v>
      </c>
      <c r="V55" s="129"/>
      <c r="W55" s="129"/>
      <c r="X55" s="129"/>
      <c r="Y55" s="129"/>
      <c r="Z55" s="129"/>
      <c r="AA55" s="129"/>
      <c r="AB55" s="129"/>
      <c r="AC55" s="129"/>
      <c r="AD55" s="129"/>
      <c r="AE55" s="126"/>
      <c r="AF55" s="127"/>
      <c r="AG55" s="127"/>
      <c r="AH55" s="127"/>
      <c r="AI55" s="127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</row>
    <row r="56" spans="1:45" x14ac:dyDescent="0.3">
      <c r="A56" s="149"/>
      <c r="B56" s="133" t="s">
        <v>56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29">
        <v>1</v>
      </c>
      <c r="Q56" s="129"/>
      <c r="R56" s="129"/>
      <c r="S56" s="129"/>
      <c r="T56" s="129"/>
      <c r="U56" s="129">
        <v>9</v>
      </c>
      <c r="V56" s="129"/>
      <c r="W56" s="129"/>
      <c r="X56" s="129"/>
      <c r="Y56" s="129"/>
      <c r="Z56" s="129">
        <v>4</v>
      </c>
      <c r="AA56" s="129"/>
      <c r="AB56" s="129"/>
      <c r="AC56" s="129"/>
      <c r="AD56" s="129"/>
      <c r="AE56" s="126">
        <v>6</v>
      </c>
      <c r="AF56" s="127"/>
      <c r="AG56" s="127"/>
      <c r="AH56" s="127"/>
      <c r="AI56" s="127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</row>
    <row r="57" spans="1:45" x14ac:dyDescent="0.3">
      <c r="A57" s="149"/>
      <c r="B57" s="145" t="s">
        <v>66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7"/>
      <c r="P57" s="91"/>
      <c r="Q57" s="92"/>
      <c r="R57" s="92"/>
      <c r="S57" s="92"/>
      <c r="T57" s="93"/>
      <c r="U57" s="91"/>
      <c r="V57" s="92"/>
      <c r="W57" s="92"/>
      <c r="X57" s="92"/>
      <c r="Y57" s="93"/>
      <c r="Z57" s="126">
        <v>162</v>
      </c>
      <c r="AA57" s="127"/>
      <c r="AB57" s="127"/>
      <c r="AC57" s="127"/>
      <c r="AD57" s="128"/>
      <c r="AE57" s="126">
        <v>240</v>
      </c>
      <c r="AF57" s="127"/>
      <c r="AG57" s="127"/>
      <c r="AH57" s="127"/>
      <c r="AI57" s="128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</row>
    <row r="58" spans="1:45" x14ac:dyDescent="0.3">
      <c r="A58" s="149"/>
      <c r="B58" s="145" t="s">
        <v>51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7"/>
      <c r="P58" s="126"/>
      <c r="Q58" s="127"/>
      <c r="R58" s="127"/>
      <c r="S58" s="127"/>
      <c r="T58" s="128"/>
      <c r="U58" s="126"/>
      <c r="V58" s="127"/>
      <c r="W58" s="127"/>
      <c r="X58" s="127"/>
      <c r="Y58" s="128"/>
      <c r="Z58" s="126"/>
      <c r="AA58" s="127"/>
      <c r="AB58" s="127"/>
      <c r="AC58" s="127"/>
      <c r="AD58" s="128"/>
      <c r="AE58" s="126">
        <v>144</v>
      </c>
      <c r="AF58" s="127"/>
      <c r="AG58" s="127"/>
      <c r="AH58" s="127"/>
      <c r="AI58" s="127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</row>
    <row r="59" spans="1:45" x14ac:dyDescent="0.3">
      <c r="A59" s="149"/>
      <c r="B59" s="133" t="s">
        <v>57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6"/>
      <c r="AF59" s="127"/>
      <c r="AG59" s="127"/>
      <c r="AH59" s="127"/>
      <c r="AI59" s="127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</row>
    <row r="60" spans="1:45" x14ac:dyDescent="0.3">
      <c r="A60" s="149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</row>
    <row r="61" spans="1:45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</row>
    <row r="62" spans="1:45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</row>
    <row r="63" spans="1:45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</row>
    <row r="64" spans="1:45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</row>
    <row r="65" spans="1:45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</row>
    <row r="66" spans="1:45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</row>
    <row r="67" spans="1:45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</row>
    <row r="68" spans="1:45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</row>
    <row r="69" spans="1:45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</row>
    <row r="70" spans="1:45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</row>
    <row r="71" spans="1:45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</row>
    <row r="72" spans="1:45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</row>
    <row r="73" spans="1:45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</row>
    <row r="74" spans="1:45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</row>
    <row r="75" spans="1:45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</row>
    <row r="76" spans="1:45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</row>
    <row r="77" spans="1:45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</row>
    <row r="78" spans="1:45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</row>
    <row r="79" spans="1:45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</row>
  </sheetData>
  <mergeCells count="109">
    <mergeCell ref="AO4:AS4"/>
    <mergeCell ref="T5:T6"/>
    <mergeCell ref="AD5:AD6"/>
    <mergeCell ref="AE5:AE6"/>
    <mergeCell ref="AF5:AF6"/>
    <mergeCell ref="AG5:AG6"/>
    <mergeCell ref="AH5:AH6"/>
    <mergeCell ref="Z5:Z6"/>
    <mergeCell ref="AA5:AA6"/>
    <mergeCell ref="AB5:AB6"/>
    <mergeCell ref="AC5:AC6"/>
    <mergeCell ref="AO5:AO6"/>
    <mergeCell ref="AN5:AN6"/>
    <mergeCell ref="AL5:AL6"/>
    <mergeCell ref="AK5:AK6"/>
    <mergeCell ref="AJ5:AJ6"/>
    <mergeCell ref="AS5:AS6"/>
    <mergeCell ref="AO58:AS58"/>
    <mergeCell ref="B57:O57"/>
    <mergeCell ref="D3:D6"/>
    <mergeCell ref="E3:E6"/>
    <mergeCell ref="F3:F6"/>
    <mergeCell ref="J3:N3"/>
    <mergeCell ref="O3:O6"/>
    <mergeCell ref="P3:T3"/>
    <mergeCell ref="U3:Y3"/>
    <mergeCell ref="Z3:AD3"/>
    <mergeCell ref="AE3:AI3"/>
    <mergeCell ref="K5:K6"/>
    <mergeCell ref="R5:R6"/>
    <mergeCell ref="S5:S6"/>
    <mergeCell ref="AJ3:AN3"/>
    <mergeCell ref="AO3:AS3"/>
    <mergeCell ref="J4:J6"/>
    <mergeCell ref="P4:T4"/>
    <mergeCell ref="U4:Y4"/>
    <mergeCell ref="U5:U6"/>
    <mergeCell ref="AP5:AP6"/>
    <mergeCell ref="W5:W6"/>
    <mergeCell ref="X5:X6"/>
    <mergeCell ref="Y5:Y6"/>
    <mergeCell ref="A55:A60"/>
    <mergeCell ref="B54:O54"/>
    <mergeCell ref="P54:T54"/>
    <mergeCell ref="U54:Y54"/>
    <mergeCell ref="Z54:AD54"/>
    <mergeCell ref="AI5:AI6"/>
    <mergeCell ref="N5:N6"/>
    <mergeCell ref="P5:P6"/>
    <mergeCell ref="Q5:Q6"/>
    <mergeCell ref="A1:A6"/>
    <mergeCell ref="B1:B6"/>
    <mergeCell ref="C1:F2"/>
    <mergeCell ref="G1:O2"/>
    <mergeCell ref="P1:AS1"/>
    <mergeCell ref="G3:G6"/>
    <mergeCell ref="H3:H6"/>
    <mergeCell ref="I3:I6"/>
    <mergeCell ref="P2:Y2"/>
    <mergeCell ref="Z2:AI2"/>
    <mergeCell ref="AJ2:AS2"/>
    <mergeCell ref="AQ5:AQ6"/>
    <mergeCell ref="AM5:AM6"/>
    <mergeCell ref="AR5:AR6"/>
    <mergeCell ref="U58:Y58"/>
    <mergeCell ref="AJ59:AN59"/>
    <mergeCell ref="AJ54:AN54"/>
    <mergeCell ref="B59:O59"/>
    <mergeCell ref="P59:T59"/>
    <mergeCell ref="C3:C6"/>
    <mergeCell ref="L5:L6"/>
    <mergeCell ref="M5:M6"/>
    <mergeCell ref="K4:L4"/>
    <mergeCell ref="M4:N4"/>
    <mergeCell ref="C47:F47"/>
    <mergeCell ref="C48:F48"/>
    <mergeCell ref="N48:O48"/>
    <mergeCell ref="B58:O58"/>
    <mergeCell ref="V5:V6"/>
    <mergeCell ref="Z56:AD56"/>
    <mergeCell ref="Z57:AD57"/>
    <mergeCell ref="AE57:AI57"/>
    <mergeCell ref="Z4:AD4"/>
    <mergeCell ref="AE4:AI4"/>
    <mergeCell ref="AJ4:AN4"/>
    <mergeCell ref="Z58:AD58"/>
    <mergeCell ref="AE58:AI58"/>
    <mergeCell ref="AE54:AI54"/>
    <mergeCell ref="U56:Y56"/>
    <mergeCell ref="P58:T58"/>
    <mergeCell ref="C49:F49"/>
    <mergeCell ref="B56:O56"/>
    <mergeCell ref="P56:T56"/>
    <mergeCell ref="AO59:AS59"/>
    <mergeCell ref="AO55:AS55"/>
    <mergeCell ref="AE56:AI56"/>
    <mergeCell ref="AJ56:AN56"/>
    <mergeCell ref="AO54:AS54"/>
    <mergeCell ref="B55:O55"/>
    <mergeCell ref="P55:T55"/>
    <mergeCell ref="U55:Y55"/>
    <mergeCell ref="Z55:AD55"/>
    <mergeCell ref="AE55:AI55"/>
    <mergeCell ref="AO56:AS56"/>
    <mergeCell ref="U59:Y59"/>
    <mergeCell ref="Z59:AD59"/>
    <mergeCell ref="AE59:AI59"/>
    <mergeCell ref="AJ55:AN55"/>
    <mergeCell ref="AJ58:AN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96808B605E0574EA031A91C75268A35" ma:contentTypeVersion="49" ma:contentTypeDescription="Создание документа." ma:contentTypeScope="" ma:versionID="4d0ed3c077fead615c43a774d411739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AF523-5711-466E-9C79-200CC5A1F48F}"/>
</file>

<file path=customXml/itemProps2.xml><?xml version="1.0" encoding="utf-8"?>
<ds:datastoreItem xmlns:ds="http://schemas.openxmlformats.org/officeDocument/2006/customXml" ds:itemID="{09B11F48-B910-4E58-A314-55E5B6F7EEBF}"/>
</file>

<file path=customXml/itemProps3.xml><?xml version="1.0" encoding="utf-8"?>
<ds:datastoreItem xmlns:ds="http://schemas.openxmlformats.org/officeDocument/2006/customXml" ds:itemID="{A2F465C9-50B5-446E-ABD8-E109DED536CE}"/>
</file>

<file path=customXml/itemProps4.xml><?xml version="1.0" encoding="utf-8"?>
<ds:datastoreItem xmlns:ds="http://schemas.openxmlformats.org/officeDocument/2006/customXml" ds:itemID="{51E6DEC6-6C9D-4678-A075-F758045088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2021-05-31T06:43:08Z</cp:lastPrinted>
  <dcterms:created xsi:type="dcterms:W3CDTF">2021-03-03T07:56:12Z</dcterms:created>
  <dcterms:modified xsi:type="dcterms:W3CDTF">2023-10-23T12:44:03Z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0x010100F96808B605E0574EA031A91C75268A35</vt:lpwstr>
  </property>
</Properties>
</file>