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I:\Расписание 4 четверть\"/>
    </mc:Choice>
  </mc:AlternateContent>
  <bookViews>
    <workbookView xWindow="0" yWindow="0" windowWidth="10230" windowHeight="7005" tabRatio="650" firstSheet="2" activeTab="2"/>
  </bookViews>
  <sheets>
    <sheet name="учителя II полугодие  (2)" sheetId="132" r:id="rId1"/>
    <sheet name="учителя II полугодие(каб) " sheetId="117" r:id="rId2"/>
    <sheet name="II-полугодие" sheetId="118" r:id="rId3"/>
    <sheet name="понедельник" sheetId="125" r:id="rId4"/>
    <sheet name="вторник" sheetId="124" r:id="rId5"/>
    <sheet name="среда" sheetId="157" r:id="rId6"/>
    <sheet name="четверг" sheetId="122" r:id="rId7"/>
    <sheet name="пятница" sheetId="123" r:id="rId8"/>
  </sheets>
  <definedNames>
    <definedName name="_xlnm._FilterDatabase" localSheetId="4" hidden="1">вторник!#REF!</definedName>
    <definedName name="_xlnm._FilterDatabase" localSheetId="3" hidden="1">понедельник!#REF!</definedName>
    <definedName name="_xlnm._FilterDatabase" localSheetId="7" hidden="1">пятница!#REF!</definedName>
    <definedName name="_xlnm._FilterDatabase" localSheetId="5" hidden="1">среда!#REF!</definedName>
    <definedName name="_xlnm._FilterDatabase" localSheetId="0" hidden="1">'учителя II полугодие  (2)'!$B$2:$AO$28</definedName>
    <definedName name="_xlnm._FilterDatabase" localSheetId="1" hidden="1">'учителя II полугодие(каб) '!$B$2:$AO$27</definedName>
    <definedName name="_xlnm._FilterDatabase" localSheetId="6" hidden="1">четверг!#REF!</definedName>
  </definedNames>
  <calcPr calcId="152511"/>
</workbook>
</file>

<file path=xl/calcChain.xml><?xml version="1.0" encoding="utf-8"?>
<calcChain xmlns="http://schemas.openxmlformats.org/spreadsheetml/2006/main">
  <c r="AQ30" i="132" l="1"/>
  <c r="C30" i="132" l="1"/>
  <c r="D30" i="132"/>
  <c r="E30" i="132"/>
  <c r="F30" i="132"/>
  <c r="G30" i="132"/>
  <c r="H30" i="132"/>
  <c r="I30" i="132"/>
  <c r="J30" i="132"/>
  <c r="K30" i="132"/>
  <c r="L30" i="132"/>
  <c r="M30" i="132"/>
  <c r="N30" i="132"/>
  <c r="O30" i="132"/>
  <c r="P30" i="132"/>
  <c r="Q30" i="132"/>
  <c r="R30" i="132"/>
  <c r="S30" i="132"/>
  <c r="T30" i="132"/>
  <c r="U30" i="132"/>
  <c r="V30" i="132"/>
  <c r="W30" i="132"/>
  <c r="X30" i="132"/>
  <c r="Y30" i="132"/>
  <c r="Z30" i="132"/>
  <c r="AA30" i="132"/>
  <c r="AB30" i="132"/>
  <c r="AC30" i="132"/>
  <c r="AD30" i="132"/>
  <c r="AE30" i="132"/>
  <c r="AF30" i="132"/>
  <c r="AG30" i="132"/>
  <c r="AH30" i="132"/>
  <c r="AI30" i="132"/>
  <c r="AJ30" i="132"/>
  <c r="AK30" i="132"/>
  <c r="AL30" i="132"/>
  <c r="AM30" i="132"/>
  <c r="AN30" i="132"/>
  <c r="AO30" i="132"/>
  <c r="C31" i="132"/>
  <c r="D31" i="132"/>
  <c r="E31" i="132"/>
  <c r="F31" i="132"/>
  <c r="G31" i="132"/>
  <c r="H31" i="132"/>
  <c r="I31" i="132"/>
  <c r="J31" i="132"/>
  <c r="K31" i="132"/>
  <c r="L31" i="132"/>
  <c r="M31" i="132"/>
  <c r="N31" i="132"/>
  <c r="O31" i="132"/>
  <c r="P31" i="132"/>
  <c r="Q31" i="132"/>
  <c r="R31" i="132"/>
  <c r="S31" i="132"/>
  <c r="T31" i="132"/>
  <c r="U31" i="132"/>
  <c r="V31" i="132"/>
  <c r="W31" i="132"/>
  <c r="X31" i="132"/>
  <c r="Y31" i="132"/>
  <c r="Z31" i="132"/>
  <c r="AA31" i="132"/>
  <c r="AB31" i="132"/>
  <c r="AC31" i="132"/>
  <c r="AD31" i="132"/>
  <c r="AE31" i="132"/>
  <c r="AF31" i="132"/>
  <c r="AG31" i="132"/>
  <c r="AH31" i="132"/>
  <c r="AI31" i="132"/>
  <c r="AJ31" i="132"/>
  <c r="AK31" i="132"/>
  <c r="AL31" i="132"/>
  <c r="AM31" i="132"/>
  <c r="AN31" i="132"/>
  <c r="AO31" i="132"/>
  <c r="C32" i="132"/>
  <c r="D32" i="132"/>
  <c r="E32" i="132"/>
  <c r="F32" i="132"/>
  <c r="G32" i="132"/>
  <c r="H32" i="132"/>
  <c r="I32" i="132"/>
  <c r="J32" i="132"/>
  <c r="K32" i="132"/>
  <c r="L32" i="132"/>
  <c r="M32" i="132"/>
  <c r="N32" i="132"/>
  <c r="O32" i="132"/>
  <c r="P32" i="132"/>
  <c r="Q32" i="132"/>
  <c r="R32" i="132"/>
  <c r="S32" i="132"/>
  <c r="T32" i="132"/>
  <c r="U32" i="132"/>
  <c r="V32" i="132"/>
  <c r="W32" i="132"/>
  <c r="X32" i="132"/>
  <c r="Y32" i="132"/>
  <c r="Z32" i="132"/>
  <c r="AA32" i="132"/>
  <c r="AB32" i="132"/>
  <c r="AC32" i="132"/>
  <c r="AD32" i="132"/>
  <c r="AE32" i="132"/>
  <c r="AF32" i="132"/>
  <c r="AG32" i="132"/>
  <c r="AH32" i="132"/>
  <c r="AI32" i="132"/>
  <c r="AJ32" i="132"/>
  <c r="AK32" i="132"/>
  <c r="AL32" i="132"/>
  <c r="AM32" i="132"/>
  <c r="AN32" i="132"/>
  <c r="AO32" i="132"/>
  <c r="C33" i="132"/>
  <c r="D33" i="132"/>
  <c r="E33" i="132"/>
  <c r="F33" i="132"/>
  <c r="G33" i="132"/>
  <c r="H33" i="132"/>
  <c r="I33" i="132"/>
  <c r="J33" i="132"/>
  <c r="K33" i="132"/>
  <c r="L33" i="132"/>
  <c r="M33" i="132"/>
  <c r="N33" i="132"/>
  <c r="O33" i="132"/>
  <c r="P33" i="132"/>
  <c r="Q33" i="132"/>
  <c r="R33" i="132"/>
  <c r="S33" i="132"/>
  <c r="T33" i="132"/>
  <c r="U33" i="132"/>
  <c r="V33" i="132"/>
  <c r="W33" i="132"/>
  <c r="X33" i="132"/>
  <c r="Y33" i="132"/>
  <c r="Z33" i="132"/>
  <c r="AA33" i="132"/>
  <c r="AB33" i="132"/>
  <c r="AC33" i="132"/>
  <c r="AD33" i="132"/>
  <c r="AE33" i="132"/>
  <c r="AF33" i="132"/>
  <c r="AG33" i="132"/>
  <c r="AH33" i="132"/>
  <c r="AI33" i="132"/>
  <c r="AJ33" i="132"/>
  <c r="AK33" i="132"/>
  <c r="AL33" i="132"/>
  <c r="AM33" i="132"/>
  <c r="AN33" i="132"/>
  <c r="AO33" i="132"/>
  <c r="C34" i="132"/>
  <c r="D34" i="132"/>
  <c r="E34" i="132"/>
  <c r="F34" i="132"/>
  <c r="G34" i="132"/>
  <c r="H34" i="132"/>
  <c r="I34" i="132"/>
  <c r="J34" i="132"/>
  <c r="K34" i="132"/>
  <c r="L34" i="132"/>
  <c r="M34" i="132"/>
  <c r="N34" i="132"/>
  <c r="O34" i="132"/>
  <c r="P34" i="132"/>
  <c r="Q34" i="132"/>
  <c r="R34" i="132"/>
  <c r="S34" i="132"/>
  <c r="T34" i="132"/>
  <c r="U34" i="132"/>
  <c r="V34" i="132"/>
  <c r="W34" i="132"/>
  <c r="X34" i="132"/>
  <c r="Y34" i="132"/>
  <c r="Z34" i="132"/>
  <c r="AA34" i="132"/>
  <c r="AB34" i="132"/>
  <c r="AC34" i="132"/>
  <c r="AD34" i="132"/>
  <c r="AE34" i="132"/>
  <c r="AF34" i="132"/>
  <c r="AG34" i="132"/>
  <c r="AH34" i="132"/>
  <c r="AI34" i="132"/>
  <c r="AJ34" i="132"/>
  <c r="AK34" i="132"/>
  <c r="AL34" i="132"/>
  <c r="AM34" i="132"/>
  <c r="AN34" i="132"/>
  <c r="AO34" i="132"/>
  <c r="C35" i="132"/>
  <c r="D35" i="132"/>
  <c r="E35" i="132"/>
  <c r="F35" i="132"/>
  <c r="G35" i="132"/>
  <c r="H35" i="132"/>
  <c r="I35" i="132"/>
  <c r="J35" i="132"/>
  <c r="K35" i="132"/>
  <c r="L35" i="132"/>
  <c r="M35" i="132"/>
  <c r="N35" i="132"/>
  <c r="O35" i="132"/>
  <c r="P35" i="132"/>
  <c r="Q35" i="132"/>
  <c r="R35" i="132"/>
  <c r="S35" i="132"/>
  <c r="T35" i="132"/>
  <c r="U35" i="132"/>
  <c r="V35" i="132"/>
  <c r="W35" i="132"/>
  <c r="X35" i="132"/>
  <c r="Y35" i="132"/>
  <c r="Z35" i="132"/>
  <c r="AA35" i="132"/>
  <c r="AB35" i="132"/>
  <c r="AC35" i="132"/>
  <c r="AD35" i="132"/>
  <c r="AE35" i="132"/>
  <c r="AF35" i="132"/>
  <c r="AG35" i="132"/>
  <c r="AH35" i="132"/>
  <c r="AI35" i="132"/>
  <c r="AJ35" i="132"/>
  <c r="AK35" i="132"/>
  <c r="AL35" i="132"/>
  <c r="AM35" i="132"/>
  <c r="AN35" i="132"/>
  <c r="AO35" i="132"/>
  <c r="C36" i="132"/>
  <c r="D36" i="132"/>
  <c r="E36" i="132"/>
  <c r="F36" i="132"/>
  <c r="G36" i="132"/>
  <c r="H36" i="132"/>
  <c r="I36" i="132"/>
  <c r="J36" i="132"/>
  <c r="K36" i="132"/>
  <c r="L36" i="132"/>
  <c r="M36" i="132"/>
  <c r="N36" i="132"/>
  <c r="O36" i="132"/>
  <c r="P36" i="132"/>
  <c r="Q36" i="132"/>
  <c r="R36" i="132"/>
  <c r="S36" i="132"/>
  <c r="T36" i="132"/>
  <c r="U36" i="132"/>
  <c r="V36" i="132"/>
  <c r="W36" i="132"/>
  <c r="X36" i="132"/>
  <c r="Y36" i="132"/>
  <c r="Z36" i="132"/>
  <c r="AA36" i="132"/>
  <c r="AB36" i="132"/>
  <c r="AC36" i="132"/>
  <c r="AD36" i="132"/>
  <c r="AE36" i="132"/>
  <c r="AF36" i="132"/>
  <c r="AG36" i="132"/>
  <c r="AH36" i="132"/>
  <c r="AI36" i="132"/>
  <c r="AJ36" i="132"/>
  <c r="AK36" i="132"/>
  <c r="AL36" i="132"/>
  <c r="AM36" i="132"/>
  <c r="AN36" i="132"/>
  <c r="AO36" i="132"/>
  <c r="C37" i="132"/>
  <c r="D37" i="132"/>
  <c r="E37" i="132"/>
  <c r="F37" i="132"/>
  <c r="G37" i="132"/>
  <c r="H37" i="132"/>
  <c r="I37" i="132"/>
  <c r="J37" i="132"/>
  <c r="K37" i="132"/>
  <c r="L37" i="132"/>
  <c r="M37" i="132"/>
  <c r="N37" i="132"/>
  <c r="O37" i="132"/>
  <c r="P37" i="132"/>
  <c r="Q37" i="132"/>
  <c r="R37" i="132"/>
  <c r="S37" i="132"/>
  <c r="T37" i="132"/>
  <c r="U37" i="132"/>
  <c r="V37" i="132"/>
  <c r="W37" i="132"/>
  <c r="X37" i="132"/>
  <c r="Y37" i="132"/>
  <c r="Z37" i="132"/>
  <c r="AA37" i="132"/>
  <c r="AB37" i="132"/>
  <c r="AC37" i="132"/>
  <c r="AD37" i="132"/>
  <c r="AE37" i="132"/>
  <c r="AF37" i="132"/>
  <c r="AG37" i="132"/>
  <c r="AH37" i="132"/>
  <c r="AI37" i="132"/>
  <c r="AJ37" i="132"/>
  <c r="AK37" i="132"/>
  <c r="AL37" i="132"/>
  <c r="AM37" i="132"/>
  <c r="AN37" i="132"/>
  <c r="AO37" i="132"/>
  <c r="C38" i="132"/>
  <c r="D38" i="132"/>
  <c r="E38" i="132"/>
  <c r="F38" i="132"/>
  <c r="G38" i="132"/>
  <c r="H38" i="132"/>
  <c r="I38" i="132"/>
  <c r="J38" i="132"/>
  <c r="K38" i="132"/>
  <c r="L38" i="132"/>
  <c r="M38" i="132"/>
  <c r="N38" i="132"/>
  <c r="O38" i="132"/>
  <c r="P38" i="132"/>
  <c r="Q38" i="132"/>
  <c r="R38" i="132"/>
  <c r="S38" i="132"/>
  <c r="T38" i="132"/>
  <c r="U38" i="132"/>
  <c r="V38" i="132"/>
  <c r="W38" i="132"/>
  <c r="X38" i="132"/>
  <c r="Y38" i="132"/>
  <c r="Z38" i="132"/>
  <c r="AA38" i="132"/>
  <c r="AB38" i="132"/>
  <c r="AC38" i="132"/>
  <c r="AD38" i="132"/>
  <c r="AE38" i="132"/>
  <c r="AF38" i="132"/>
  <c r="AG38" i="132"/>
  <c r="AH38" i="132"/>
  <c r="AI38" i="132"/>
  <c r="AJ38" i="132"/>
  <c r="AK38" i="132"/>
  <c r="AL38" i="132"/>
  <c r="AM38" i="132"/>
  <c r="AN38" i="132"/>
  <c r="AO38" i="132"/>
  <c r="C39" i="132"/>
  <c r="D39" i="132"/>
  <c r="E39" i="132"/>
  <c r="F39" i="132"/>
  <c r="G39" i="132"/>
  <c r="H39" i="132"/>
  <c r="I39" i="132"/>
  <c r="J39" i="132"/>
  <c r="K39" i="132"/>
  <c r="L39" i="132"/>
  <c r="M39" i="132"/>
  <c r="N39" i="132"/>
  <c r="O39" i="132"/>
  <c r="P39" i="132"/>
  <c r="Q39" i="132"/>
  <c r="R39" i="132"/>
  <c r="S39" i="132"/>
  <c r="T39" i="132"/>
  <c r="U39" i="132"/>
  <c r="V39" i="132"/>
  <c r="W39" i="132"/>
  <c r="X39" i="132"/>
  <c r="Y39" i="132"/>
  <c r="Z39" i="132"/>
  <c r="AA39" i="132"/>
  <c r="AB39" i="132"/>
  <c r="AC39" i="132"/>
  <c r="AD39" i="132"/>
  <c r="AE39" i="132"/>
  <c r="AF39" i="132"/>
  <c r="AG39" i="132"/>
  <c r="AH39" i="132"/>
  <c r="AI39" i="132"/>
  <c r="AJ39" i="132"/>
  <c r="AK39" i="132"/>
  <c r="AL39" i="132"/>
  <c r="AM39" i="132"/>
  <c r="AN39" i="132"/>
  <c r="AO39" i="132"/>
  <c r="C40" i="132"/>
  <c r="D40" i="132"/>
  <c r="E40" i="132"/>
  <c r="F40" i="132"/>
  <c r="G40" i="132"/>
  <c r="H40" i="132"/>
  <c r="I40" i="132"/>
  <c r="J40" i="132"/>
  <c r="K40" i="132"/>
  <c r="L40" i="132"/>
  <c r="M40" i="132"/>
  <c r="N40" i="132"/>
  <c r="O40" i="132"/>
  <c r="P40" i="132"/>
  <c r="Q40" i="132"/>
  <c r="R40" i="132"/>
  <c r="S40" i="132"/>
  <c r="T40" i="132"/>
  <c r="U40" i="132"/>
  <c r="V40" i="132"/>
  <c r="W40" i="132"/>
  <c r="X40" i="132"/>
  <c r="Y40" i="132"/>
  <c r="Z40" i="132"/>
  <c r="AA40" i="132"/>
  <c r="AB40" i="132"/>
  <c r="AC40" i="132"/>
  <c r="AD40" i="132"/>
  <c r="AE40" i="132"/>
  <c r="AF40" i="132"/>
  <c r="AG40" i="132"/>
  <c r="AH40" i="132"/>
  <c r="AI40" i="132"/>
  <c r="AJ40" i="132"/>
  <c r="AK40" i="132"/>
  <c r="AL40" i="132"/>
  <c r="AM40" i="132"/>
  <c r="AN40" i="132"/>
  <c r="AO40" i="132"/>
  <c r="C41" i="132"/>
  <c r="D41" i="132"/>
  <c r="E41" i="132"/>
  <c r="F41" i="132"/>
  <c r="G41" i="132"/>
  <c r="H41" i="132"/>
  <c r="I41" i="132"/>
  <c r="J41" i="132"/>
  <c r="K41" i="132"/>
  <c r="L41" i="132"/>
  <c r="M41" i="132"/>
  <c r="N41" i="132"/>
  <c r="O41" i="132"/>
  <c r="P41" i="132"/>
  <c r="Q41" i="132"/>
  <c r="R41" i="132"/>
  <c r="S41" i="132"/>
  <c r="T41" i="132"/>
  <c r="U41" i="132"/>
  <c r="V41" i="132"/>
  <c r="W41" i="132"/>
  <c r="X41" i="132"/>
  <c r="Y41" i="132"/>
  <c r="Z41" i="132"/>
  <c r="AA41" i="132"/>
  <c r="AB41" i="132"/>
  <c r="AC41" i="132"/>
  <c r="AD41" i="132"/>
  <c r="AE41" i="132"/>
  <c r="AF41" i="132"/>
  <c r="AG41" i="132"/>
  <c r="AH41" i="132"/>
  <c r="AI41" i="132"/>
  <c r="AJ41" i="132"/>
  <c r="AK41" i="132"/>
  <c r="AL41" i="132"/>
  <c r="AM41" i="132"/>
  <c r="AN41" i="132"/>
  <c r="AO41" i="132"/>
  <c r="C42" i="132"/>
  <c r="D42" i="132"/>
  <c r="E42" i="132"/>
  <c r="F42" i="132"/>
  <c r="G42" i="132"/>
  <c r="H42" i="132"/>
  <c r="I42" i="132"/>
  <c r="J42" i="132"/>
  <c r="K42" i="132"/>
  <c r="L42" i="132"/>
  <c r="M42" i="132"/>
  <c r="N42" i="132"/>
  <c r="O42" i="132"/>
  <c r="P42" i="132"/>
  <c r="Q42" i="132"/>
  <c r="R42" i="132"/>
  <c r="S42" i="132"/>
  <c r="T42" i="132"/>
  <c r="U42" i="132"/>
  <c r="V42" i="132"/>
  <c r="W42" i="132"/>
  <c r="X42" i="132"/>
  <c r="Y42" i="132"/>
  <c r="Z42" i="132"/>
  <c r="AA42" i="132"/>
  <c r="AB42" i="132"/>
  <c r="AC42" i="132"/>
  <c r="AD42" i="132"/>
  <c r="AE42" i="132"/>
  <c r="AF42" i="132"/>
  <c r="AG42" i="132"/>
  <c r="AH42" i="132"/>
  <c r="AI42" i="132"/>
  <c r="AJ42" i="132"/>
  <c r="AK42" i="132"/>
  <c r="AL42" i="132"/>
  <c r="AM42" i="132"/>
  <c r="AN42" i="132"/>
  <c r="AO42" i="132"/>
  <c r="C43" i="132"/>
  <c r="D43" i="132"/>
  <c r="E43" i="132"/>
  <c r="F43" i="132"/>
  <c r="G43" i="132"/>
  <c r="H43" i="132"/>
  <c r="I43" i="132"/>
  <c r="J43" i="132"/>
  <c r="K43" i="132"/>
  <c r="L43" i="132"/>
  <c r="M43" i="132"/>
  <c r="N43" i="132"/>
  <c r="O43" i="132"/>
  <c r="P43" i="132"/>
  <c r="Q43" i="132"/>
  <c r="R43" i="132"/>
  <c r="S43" i="132"/>
  <c r="T43" i="132"/>
  <c r="U43" i="132"/>
  <c r="V43" i="132"/>
  <c r="W43" i="132"/>
  <c r="X43" i="132"/>
  <c r="Y43" i="132"/>
  <c r="Z43" i="132"/>
  <c r="AA43" i="132"/>
  <c r="AB43" i="132"/>
  <c r="AC43" i="132"/>
  <c r="AD43" i="132"/>
  <c r="AE43" i="132"/>
  <c r="AF43" i="132"/>
  <c r="AG43" i="132"/>
  <c r="AH43" i="132"/>
  <c r="AI43" i="132"/>
  <c r="AJ43" i="132"/>
  <c r="AK43" i="132"/>
  <c r="AL43" i="132"/>
  <c r="AM43" i="132"/>
  <c r="AN43" i="132"/>
  <c r="AO43" i="132"/>
  <c r="C44" i="132"/>
  <c r="D44" i="132"/>
  <c r="E44" i="132"/>
  <c r="F44" i="132"/>
  <c r="G44" i="132"/>
  <c r="H44" i="132"/>
  <c r="I44" i="132"/>
  <c r="J44" i="132"/>
  <c r="K44" i="132"/>
  <c r="L44" i="132"/>
  <c r="M44" i="132"/>
  <c r="N44" i="132"/>
  <c r="O44" i="132"/>
  <c r="P44" i="132"/>
  <c r="Q44" i="132"/>
  <c r="R44" i="132"/>
  <c r="S44" i="132"/>
  <c r="T44" i="132"/>
  <c r="U44" i="132"/>
  <c r="V44" i="132"/>
  <c r="W44" i="132"/>
  <c r="X44" i="132"/>
  <c r="Y44" i="132"/>
  <c r="Z44" i="132"/>
  <c r="AA44" i="132"/>
  <c r="AB44" i="132"/>
  <c r="AC44" i="132"/>
  <c r="AD44" i="132"/>
  <c r="AE44" i="132"/>
  <c r="AF44" i="132"/>
  <c r="AG44" i="132"/>
  <c r="AH44" i="132"/>
  <c r="AI44" i="132"/>
  <c r="AJ44" i="132"/>
  <c r="AK44" i="132"/>
  <c r="AL44" i="132"/>
  <c r="AM44" i="132"/>
  <c r="AN44" i="132"/>
  <c r="AO44" i="132"/>
  <c r="AQ44" i="132" l="1"/>
  <c r="B44" i="132"/>
  <c r="AQ43" i="132"/>
  <c r="B43" i="132"/>
  <c r="AQ42" i="132"/>
  <c r="B42" i="132"/>
  <c r="AQ41" i="132"/>
  <c r="B41" i="132"/>
  <c r="AQ40" i="132"/>
  <c r="B40" i="132"/>
  <c r="AQ39" i="132"/>
  <c r="B39" i="132"/>
  <c r="AQ38" i="132"/>
  <c r="B38" i="132"/>
  <c r="AQ37" i="132"/>
  <c r="B37" i="132"/>
  <c r="AQ36" i="132"/>
  <c r="B36" i="132"/>
  <c r="AQ35" i="132"/>
  <c r="B35" i="132"/>
  <c r="AQ34" i="132"/>
  <c r="B34" i="132"/>
  <c r="AQ33" i="132"/>
  <c r="B33" i="132"/>
  <c r="AQ32" i="132"/>
  <c r="B32" i="132"/>
  <c r="AQ31" i="132"/>
  <c r="B31" i="132"/>
  <c r="B30" i="132"/>
  <c r="AR29" i="132"/>
  <c r="AP29" i="132"/>
  <c r="AR28" i="132"/>
  <c r="AS28" i="132" s="1"/>
  <c r="AP28" i="132"/>
  <c r="AR27" i="132"/>
  <c r="AS27" i="132" s="1"/>
  <c r="AP27" i="132"/>
  <c r="AR26" i="132"/>
  <c r="AS26" i="132" s="1"/>
  <c r="AP26" i="132"/>
  <c r="AR25" i="132"/>
  <c r="AS25" i="132" s="1"/>
  <c r="AP25" i="132"/>
  <c r="AR24" i="132"/>
  <c r="AS24" i="132" s="1"/>
  <c r="AP24" i="132"/>
  <c r="AR23" i="132"/>
  <c r="AS23" i="132" s="1"/>
  <c r="AP23" i="132"/>
  <c r="AR22" i="132"/>
  <c r="AS22" i="132" s="1"/>
  <c r="AP22" i="132"/>
  <c r="AR21" i="132"/>
  <c r="AS21" i="132" s="1"/>
  <c r="AP21" i="132"/>
  <c r="AR20" i="132"/>
  <c r="AS20" i="132" s="1"/>
  <c r="AP20" i="132"/>
  <c r="AR19" i="132"/>
  <c r="AS19" i="132" s="1"/>
  <c r="AP19" i="132"/>
  <c r="AR18" i="132"/>
  <c r="AS18" i="132" s="1"/>
  <c r="AP18" i="132"/>
  <c r="AR17" i="132"/>
  <c r="AS17" i="132" s="1"/>
  <c r="AP17" i="132"/>
  <c r="AR16" i="132"/>
  <c r="AS16" i="132" s="1"/>
  <c r="AP16" i="132"/>
  <c r="AR15" i="132"/>
  <c r="AS15" i="132" s="1"/>
  <c r="AP15" i="132"/>
  <c r="AR14" i="132"/>
  <c r="AS14" i="132" s="1"/>
  <c r="AP14" i="132"/>
  <c r="AR13" i="132"/>
  <c r="AS13" i="132" s="1"/>
  <c r="AP13" i="132"/>
  <c r="AR12" i="132"/>
  <c r="AS12" i="132" s="1"/>
  <c r="AP12" i="132"/>
  <c r="AR11" i="132"/>
  <c r="AS11" i="132" s="1"/>
  <c r="AP11" i="132"/>
  <c r="AR10" i="132"/>
  <c r="AS10" i="132" s="1"/>
  <c r="AP10" i="132"/>
  <c r="AR9" i="132"/>
  <c r="AS9" i="132" s="1"/>
  <c r="AP9" i="132"/>
  <c r="AR8" i="132"/>
  <c r="AS8" i="132" s="1"/>
  <c r="AP8" i="132"/>
  <c r="AR7" i="132"/>
  <c r="AS7" i="132" s="1"/>
  <c r="AP7" i="132"/>
  <c r="AR6" i="132"/>
  <c r="AS6" i="132" s="1"/>
  <c r="AP6" i="132"/>
  <c r="AR5" i="132"/>
  <c r="AS5" i="132" s="1"/>
  <c r="AP5" i="132"/>
  <c r="AR4" i="132"/>
  <c r="AS4" i="132" s="1"/>
  <c r="AP4" i="132"/>
  <c r="AR3" i="132"/>
  <c r="AS3" i="132" s="1"/>
  <c r="AP3" i="132"/>
  <c r="AP30" i="132" l="1"/>
  <c r="AR30" i="132" s="1"/>
  <c r="AS33" i="132"/>
  <c r="AS36" i="132"/>
  <c r="AS39" i="132"/>
  <c r="AS42" i="132"/>
  <c r="AP44" i="132"/>
  <c r="AR44" i="132" s="1"/>
  <c r="AS30" i="132"/>
  <c r="AS40" i="132"/>
  <c r="AS43" i="132"/>
  <c r="AS35" i="132"/>
  <c r="AS41" i="132"/>
  <c r="AS44" i="132"/>
  <c r="AS31" i="132"/>
  <c r="AS37" i="132"/>
  <c r="AS32" i="132"/>
  <c r="AS38" i="132"/>
  <c r="AS34" i="132"/>
  <c r="AP31" i="132"/>
  <c r="AR31" i="132" s="1"/>
  <c r="AP32" i="132"/>
  <c r="AR32" i="132" s="1"/>
  <c r="AP33" i="132"/>
  <c r="AR33" i="132" s="1"/>
  <c r="AP34" i="132"/>
  <c r="AR34" i="132" s="1"/>
  <c r="AP35" i="132"/>
  <c r="AR35" i="132" s="1"/>
  <c r="AP36" i="132"/>
  <c r="AR36" i="132" s="1"/>
  <c r="AP37" i="132"/>
  <c r="AR37" i="132" s="1"/>
  <c r="AP38" i="132"/>
  <c r="AR38" i="132" s="1"/>
  <c r="AP39" i="132"/>
  <c r="AR39" i="132" s="1"/>
  <c r="AP40" i="132"/>
  <c r="AR40" i="132" s="1"/>
  <c r="AP41" i="132"/>
  <c r="AR41" i="132" s="1"/>
  <c r="AP42" i="132"/>
  <c r="AR42" i="132" s="1"/>
  <c r="AP43" i="132"/>
  <c r="AR43" i="132" s="1"/>
  <c r="AP8" i="117" l="1"/>
  <c r="AP3" i="117" l="1"/>
  <c r="AS3" i="117"/>
  <c r="AP4" i="117"/>
  <c r="AS4" i="117"/>
  <c r="AP5" i="117"/>
  <c r="AS5" i="117"/>
  <c r="AP6" i="117"/>
  <c r="AS6" i="117"/>
  <c r="AP7" i="117"/>
  <c r="AS7" i="117"/>
  <c r="AS8" i="117"/>
  <c r="AP9" i="117"/>
  <c r="AS9" i="117"/>
  <c r="AP10" i="117"/>
  <c r="AS10" i="117"/>
  <c r="AP11" i="117"/>
  <c r="AS11" i="117"/>
  <c r="AP12" i="117"/>
  <c r="AS12" i="117"/>
  <c r="AP13" i="117"/>
  <c r="AS13" i="117"/>
  <c r="AP14" i="117"/>
  <c r="AS14" i="117"/>
  <c r="AP15" i="117"/>
  <c r="AS15" i="117"/>
  <c r="AP16" i="117"/>
  <c r="AS16" i="117"/>
  <c r="AP17" i="117"/>
  <c r="AS17" i="117"/>
  <c r="AP18" i="117"/>
  <c r="AS18" i="117"/>
  <c r="AP19" i="117"/>
  <c r="AS19" i="117"/>
  <c r="AP20" i="117"/>
  <c r="AS20" i="117"/>
  <c r="AP21" i="117"/>
  <c r="AS21" i="117"/>
  <c r="AP22" i="117"/>
  <c r="AS22" i="117"/>
  <c r="AP23" i="117"/>
  <c r="AS23" i="117"/>
  <c r="AP24" i="117"/>
  <c r="AS24" i="117"/>
  <c r="AP25" i="117"/>
  <c r="AS25" i="117"/>
  <c r="AP26" i="117"/>
  <c r="AS26" i="117"/>
  <c r="AP27" i="117"/>
  <c r="AS27" i="117"/>
  <c r="C48" i="118" l="1"/>
  <c r="E48" i="118"/>
  <c r="G48" i="118"/>
  <c r="I48" i="118"/>
  <c r="K48" i="118"/>
  <c r="M48" i="118"/>
  <c r="O48" i="118"/>
  <c r="Q48" i="118"/>
  <c r="S48" i="118"/>
  <c r="U48" i="118"/>
  <c r="W48" i="118"/>
  <c r="Y48" i="118"/>
  <c r="AA48" i="118"/>
  <c r="AC48" i="118"/>
  <c r="AE48" i="118"/>
</calcChain>
</file>

<file path=xl/sharedStrings.xml><?xml version="1.0" encoding="utf-8"?>
<sst xmlns="http://schemas.openxmlformats.org/spreadsheetml/2006/main" count="4468" uniqueCount="323">
  <si>
    <t>Прокофьева Н.Ю</t>
  </si>
  <si>
    <t>Уланова Н.В.</t>
  </si>
  <si>
    <t>Артамонова Е.Н.</t>
  </si>
  <si>
    <t>Губина М.М.</t>
  </si>
  <si>
    <t>музыка</t>
  </si>
  <si>
    <t>Зайцева Г.А.</t>
  </si>
  <si>
    <t>Гайтанова О.А.</t>
  </si>
  <si>
    <t>Морозова Н.С.</t>
  </si>
  <si>
    <t>математика</t>
  </si>
  <si>
    <t>Чигарева Т.В.</t>
  </si>
  <si>
    <t>Одегова О.В.</t>
  </si>
  <si>
    <t>Ивкова Л.А.</t>
  </si>
  <si>
    <t>Иванова Ю.Ю.</t>
  </si>
  <si>
    <t>информатика</t>
  </si>
  <si>
    <t>Вальвас О.Г.</t>
  </si>
  <si>
    <t>география</t>
  </si>
  <si>
    <t>биология</t>
  </si>
  <si>
    <t>Ивкова О.А.</t>
  </si>
  <si>
    <t>Теплякова Г.Н.</t>
  </si>
  <si>
    <t>химия</t>
  </si>
  <si>
    <t>Мартынова Л.Ф.</t>
  </si>
  <si>
    <t>история</t>
  </si>
  <si>
    <t>Зезина Н.А.</t>
  </si>
  <si>
    <t>Курочкина О.А.</t>
  </si>
  <si>
    <t>Морозова Т.А.</t>
  </si>
  <si>
    <t>физкультура</t>
  </si>
  <si>
    <t>Царев В.А.</t>
  </si>
  <si>
    <t>Ронжина Н.П.</t>
  </si>
  <si>
    <t>понедельник</t>
  </si>
  <si>
    <t>вторник</t>
  </si>
  <si>
    <t>среда</t>
  </si>
  <si>
    <t>четверг</t>
  </si>
  <si>
    <t>пятница</t>
  </si>
  <si>
    <t>4а</t>
  </si>
  <si>
    <t>4б</t>
  </si>
  <si>
    <t>6б</t>
  </si>
  <si>
    <t>7б</t>
  </si>
  <si>
    <t>2а</t>
  </si>
  <si>
    <t>2б</t>
  </si>
  <si>
    <t>2в</t>
  </si>
  <si>
    <t>3а</t>
  </si>
  <si>
    <t>3б</t>
  </si>
  <si>
    <t>5а</t>
  </si>
  <si>
    <t>5б</t>
  </si>
  <si>
    <t>6а</t>
  </si>
  <si>
    <t>7а</t>
  </si>
  <si>
    <t>8а</t>
  </si>
  <si>
    <t>8б</t>
  </si>
  <si>
    <t>9а</t>
  </si>
  <si>
    <t>9б</t>
  </si>
  <si>
    <t>3в</t>
  </si>
  <si>
    <t>Гольянова Г.Е.</t>
  </si>
  <si>
    <t>алгебра</t>
  </si>
  <si>
    <t>ИЗО</t>
  </si>
  <si>
    <t>физика</t>
  </si>
  <si>
    <t>литература</t>
  </si>
  <si>
    <t>ОБЖ</t>
  </si>
  <si>
    <t>геометрия</t>
  </si>
  <si>
    <t>обществознание</t>
  </si>
  <si>
    <t>русский язык</t>
  </si>
  <si>
    <t>английский язык</t>
  </si>
  <si>
    <t xml:space="preserve">понедельник </t>
  </si>
  <si>
    <t>Расписание уроков</t>
  </si>
  <si>
    <t>СОГЛАСОВАНО</t>
  </si>
  <si>
    <t>УТВЕРЖДАЮ</t>
  </si>
  <si>
    <t>а.з.</t>
  </si>
  <si>
    <r>
      <t>6б</t>
    </r>
    <r>
      <rPr>
        <vertAlign val="subscript"/>
        <sz val="14"/>
        <color theme="1"/>
        <rFont val="Times New Roman"/>
        <family val="1"/>
        <charset val="204"/>
      </rPr>
      <t>42</t>
    </r>
  </si>
  <si>
    <r>
      <t>7б</t>
    </r>
    <r>
      <rPr>
        <vertAlign val="subscript"/>
        <sz val="14"/>
        <color theme="1"/>
        <rFont val="Times New Roman"/>
        <family val="1"/>
        <charset val="204"/>
      </rPr>
      <t>37</t>
    </r>
  </si>
  <si>
    <r>
      <t>9б</t>
    </r>
    <r>
      <rPr>
        <vertAlign val="subscript"/>
        <sz val="14"/>
        <color theme="1"/>
        <rFont val="Times New Roman"/>
        <family val="1"/>
        <charset val="204"/>
      </rPr>
      <t>37</t>
    </r>
  </si>
  <si>
    <r>
      <t>7б</t>
    </r>
    <r>
      <rPr>
        <vertAlign val="subscript"/>
        <sz val="14"/>
        <color theme="1"/>
        <rFont val="Times New Roman"/>
        <family val="1"/>
        <charset val="204"/>
      </rPr>
      <t>28</t>
    </r>
  </si>
  <si>
    <r>
      <t>7а</t>
    </r>
    <r>
      <rPr>
        <vertAlign val="subscript"/>
        <sz val="14"/>
        <color theme="1"/>
        <rFont val="Times New Roman"/>
        <family val="1"/>
        <charset val="204"/>
      </rPr>
      <t>38</t>
    </r>
  </si>
  <si>
    <r>
      <t>7а</t>
    </r>
    <r>
      <rPr>
        <vertAlign val="subscript"/>
        <sz val="14"/>
        <color theme="1"/>
        <rFont val="Times New Roman"/>
        <family val="1"/>
        <charset val="204"/>
      </rPr>
      <t>26</t>
    </r>
  </si>
  <si>
    <r>
      <t>5б</t>
    </r>
    <r>
      <rPr>
        <vertAlign val="subscript"/>
        <sz val="14"/>
        <color theme="1"/>
        <rFont val="Times New Roman"/>
        <family val="1"/>
        <charset val="204"/>
      </rPr>
      <t>26</t>
    </r>
  </si>
  <si>
    <r>
      <t>7б</t>
    </r>
    <r>
      <rPr>
        <vertAlign val="subscript"/>
        <sz val="14"/>
        <color theme="1"/>
        <rFont val="Times New Roman"/>
        <family val="1"/>
        <charset val="204"/>
      </rPr>
      <t>26</t>
    </r>
  </si>
  <si>
    <r>
      <t xml:space="preserve">11 </t>
    </r>
    <r>
      <rPr>
        <vertAlign val="subscript"/>
        <sz val="14"/>
        <color theme="1"/>
        <rFont val="Times New Roman"/>
        <family val="1"/>
        <charset val="204"/>
      </rPr>
      <t>32</t>
    </r>
  </si>
  <si>
    <r>
      <t xml:space="preserve">10 </t>
    </r>
    <r>
      <rPr>
        <vertAlign val="subscript"/>
        <sz val="14"/>
        <color theme="1"/>
        <rFont val="Times New Roman"/>
        <family val="1"/>
        <charset val="204"/>
      </rPr>
      <t>32</t>
    </r>
  </si>
  <si>
    <r>
      <t>8а</t>
    </r>
    <r>
      <rPr>
        <vertAlign val="subscript"/>
        <sz val="14"/>
        <color theme="1"/>
        <rFont val="Times New Roman"/>
        <family val="1"/>
        <charset val="204"/>
      </rPr>
      <t>32</t>
    </r>
  </si>
  <si>
    <r>
      <t>8б</t>
    </r>
    <r>
      <rPr>
        <vertAlign val="subscript"/>
        <sz val="14"/>
        <color theme="1"/>
        <rFont val="Times New Roman"/>
        <family val="1"/>
        <charset val="204"/>
      </rPr>
      <t>32</t>
    </r>
  </si>
  <si>
    <r>
      <t>9а</t>
    </r>
    <r>
      <rPr>
        <vertAlign val="subscript"/>
        <sz val="14"/>
        <color theme="1"/>
        <rFont val="Times New Roman"/>
        <family val="1"/>
        <charset val="204"/>
      </rPr>
      <t>31</t>
    </r>
  </si>
  <si>
    <r>
      <t>5а</t>
    </r>
    <r>
      <rPr>
        <vertAlign val="subscript"/>
        <sz val="14"/>
        <color theme="1"/>
        <rFont val="Times New Roman"/>
        <family val="1"/>
        <charset val="204"/>
      </rPr>
      <t>31</t>
    </r>
  </si>
  <si>
    <r>
      <t>6б</t>
    </r>
    <r>
      <rPr>
        <vertAlign val="subscript"/>
        <sz val="14"/>
        <color theme="1"/>
        <rFont val="Times New Roman"/>
        <family val="1"/>
        <charset val="204"/>
      </rPr>
      <t>31</t>
    </r>
  </si>
  <si>
    <r>
      <t>6а</t>
    </r>
    <r>
      <rPr>
        <vertAlign val="subscript"/>
        <sz val="14"/>
        <color theme="1"/>
        <rFont val="Times New Roman"/>
        <family val="1"/>
        <charset val="204"/>
      </rPr>
      <t>31</t>
    </r>
  </si>
  <si>
    <r>
      <t xml:space="preserve">10 </t>
    </r>
    <r>
      <rPr>
        <vertAlign val="subscript"/>
        <sz val="14"/>
        <color theme="1"/>
        <rFont val="Times New Roman"/>
        <family val="1"/>
        <charset val="204"/>
      </rPr>
      <t>31</t>
    </r>
  </si>
  <si>
    <r>
      <t>9а</t>
    </r>
    <r>
      <rPr>
        <vertAlign val="subscript"/>
        <sz val="14"/>
        <color theme="1"/>
        <rFont val="Times New Roman"/>
        <family val="1"/>
        <charset val="204"/>
      </rPr>
      <t>30</t>
    </r>
  </si>
  <si>
    <r>
      <t>9б</t>
    </r>
    <r>
      <rPr>
        <vertAlign val="subscript"/>
        <sz val="14"/>
        <color theme="1"/>
        <rFont val="Times New Roman"/>
        <family val="1"/>
        <charset val="204"/>
      </rPr>
      <t>30</t>
    </r>
  </si>
  <si>
    <r>
      <t>8а</t>
    </r>
    <r>
      <rPr>
        <vertAlign val="subscript"/>
        <sz val="14"/>
        <color theme="1"/>
        <rFont val="Times New Roman"/>
        <family val="1"/>
        <charset val="204"/>
      </rPr>
      <t>30</t>
    </r>
  </si>
  <si>
    <r>
      <t>8а</t>
    </r>
    <r>
      <rPr>
        <vertAlign val="subscript"/>
        <sz val="14"/>
        <color theme="1"/>
        <rFont val="Times New Roman"/>
        <family val="1"/>
        <charset val="204"/>
      </rPr>
      <t>35</t>
    </r>
  </si>
  <si>
    <r>
      <t>9б</t>
    </r>
    <r>
      <rPr>
        <vertAlign val="subscript"/>
        <sz val="14"/>
        <color theme="1"/>
        <rFont val="Times New Roman"/>
        <family val="1"/>
        <charset val="204"/>
      </rPr>
      <t>35</t>
    </r>
  </si>
  <si>
    <r>
      <t>8б</t>
    </r>
    <r>
      <rPr>
        <vertAlign val="subscript"/>
        <sz val="14"/>
        <color theme="1"/>
        <rFont val="Times New Roman"/>
        <family val="1"/>
        <charset val="204"/>
      </rPr>
      <t>35</t>
    </r>
  </si>
  <si>
    <r>
      <t>9а</t>
    </r>
    <r>
      <rPr>
        <vertAlign val="subscript"/>
        <sz val="14"/>
        <color theme="1"/>
        <rFont val="Times New Roman"/>
        <family val="1"/>
        <charset val="204"/>
      </rPr>
      <t>35</t>
    </r>
  </si>
  <si>
    <r>
      <t xml:space="preserve">11 </t>
    </r>
    <r>
      <rPr>
        <vertAlign val="subscript"/>
        <sz val="14"/>
        <color theme="1"/>
        <rFont val="Times New Roman"/>
        <family val="1"/>
        <charset val="204"/>
      </rPr>
      <t>35</t>
    </r>
  </si>
  <si>
    <r>
      <t>6б</t>
    </r>
    <r>
      <rPr>
        <vertAlign val="subscript"/>
        <sz val="14"/>
        <color theme="1"/>
        <rFont val="Times New Roman"/>
        <family val="1"/>
        <charset val="204"/>
      </rPr>
      <t>44</t>
    </r>
  </si>
  <si>
    <r>
      <t>8б</t>
    </r>
    <r>
      <rPr>
        <vertAlign val="subscript"/>
        <sz val="14"/>
        <color theme="1"/>
        <rFont val="Times New Roman"/>
        <family val="1"/>
        <charset val="204"/>
      </rPr>
      <t>43</t>
    </r>
  </si>
  <si>
    <r>
      <t>8а</t>
    </r>
    <r>
      <rPr>
        <vertAlign val="subscript"/>
        <sz val="14"/>
        <color theme="1"/>
        <rFont val="Times New Roman"/>
        <family val="1"/>
        <charset val="204"/>
      </rPr>
      <t>43</t>
    </r>
  </si>
  <si>
    <r>
      <t>7б</t>
    </r>
    <r>
      <rPr>
        <vertAlign val="subscript"/>
        <sz val="14"/>
        <color theme="1"/>
        <rFont val="Times New Roman"/>
        <family val="1"/>
        <charset val="204"/>
      </rPr>
      <t>39</t>
    </r>
  </si>
  <si>
    <r>
      <t xml:space="preserve">10 </t>
    </r>
    <r>
      <rPr>
        <vertAlign val="subscript"/>
        <sz val="14"/>
        <color theme="1"/>
        <rFont val="Times New Roman"/>
        <family val="1"/>
        <charset val="204"/>
      </rPr>
      <t>39</t>
    </r>
  </si>
  <si>
    <r>
      <t>5а</t>
    </r>
    <r>
      <rPr>
        <vertAlign val="subscript"/>
        <sz val="14"/>
        <color theme="1"/>
        <rFont val="Times New Roman"/>
        <family val="1"/>
        <charset val="204"/>
      </rPr>
      <t>38</t>
    </r>
  </si>
  <si>
    <r>
      <t>5в</t>
    </r>
    <r>
      <rPr>
        <vertAlign val="subscript"/>
        <sz val="14"/>
        <color theme="1"/>
        <rFont val="Times New Roman"/>
        <family val="1"/>
        <charset val="204"/>
      </rPr>
      <t>38</t>
    </r>
  </si>
  <si>
    <r>
      <t>9б</t>
    </r>
    <r>
      <rPr>
        <vertAlign val="subscript"/>
        <sz val="14"/>
        <color theme="1"/>
        <rFont val="Times New Roman"/>
        <family val="1"/>
        <charset val="204"/>
      </rPr>
      <t>32</t>
    </r>
  </si>
  <si>
    <r>
      <t xml:space="preserve">10 </t>
    </r>
    <r>
      <rPr>
        <vertAlign val="subscript"/>
        <sz val="14"/>
        <color theme="1"/>
        <rFont val="Times New Roman"/>
        <family val="1"/>
        <charset val="204"/>
      </rPr>
      <t>35</t>
    </r>
  </si>
  <si>
    <t>мастерская дев.</t>
  </si>
  <si>
    <t>мастерская мал.</t>
  </si>
  <si>
    <t>актовый зал</t>
  </si>
  <si>
    <t>малый спортзал</t>
  </si>
  <si>
    <t>спортзал</t>
  </si>
  <si>
    <r>
      <t xml:space="preserve">10 </t>
    </r>
    <r>
      <rPr>
        <vertAlign val="subscript"/>
        <sz val="13"/>
        <color theme="1"/>
        <rFont val="Times New Roman"/>
        <family val="1"/>
        <charset val="204"/>
      </rPr>
      <t>28</t>
    </r>
  </si>
  <si>
    <t>7в</t>
  </si>
  <si>
    <t>часы</t>
  </si>
  <si>
    <t>факульт</t>
  </si>
  <si>
    <t>общее</t>
  </si>
  <si>
    <t>4в</t>
  </si>
  <si>
    <t>Сергачева Св. В.</t>
  </si>
  <si>
    <r>
      <t>5а</t>
    </r>
    <r>
      <rPr>
        <vertAlign val="subscript"/>
        <sz val="14"/>
        <color theme="1"/>
        <rFont val="Times New Roman"/>
        <family val="1"/>
        <charset val="204"/>
      </rPr>
      <t>26</t>
    </r>
  </si>
  <si>
    <r>
      <t>5в</t>
    </r>
    <r>
      <rPr>
        <vertAlign val="subscript"/>
        <sz val="14"/>
        <color theme="1"/>
        <rFont val="Times New Roman"/>
        <family val="1"/>
        <charset val="204"/>
      </rPr>
      <t>26</t>
    </r>
  </si>
  <si>
    <r>
      <t>6а</t>
    </r>
    <r>
      <rPr>
        <vertAlign val="subscript"/>
        <sz val="14"/>
        <color theme="1"/>
        <rFont val="Times New Roman"/>
        <family val="1"/>
        <charset val="204"/>
      </rPr>
      <t>26</t>
    </r>
  </si>
  <si>
    <r>
      <t>9б</t>
    </r>
    <r>
      <rPr>
        <vertAlign val="subscript"/>
        <sz val="14"/>
        <color theme="1"/>
        <rFont val="Times New Roman"/>
        <family val="1"/>
        <charset val="204"/>
      </rPr>
      <t>26</t>
    </r>
  </si>
  <si>
    <r>
      <t>8б</t>
    </r>
    <r>
      <rPr>
        <vertAlign val="subscript"/>
        <sz val="14"/>
        <color theme="1"/>
        <rFont val="Times New Roman"/>
        <family val="1"/>
        <charset val="204"/>
      </rPr>
      <t>26</t>
    </r>
  </si>
  <si>
    <r>
      <t>6б</t>
    </r>
    <r>
      <rPr>
        <vertAlign val="subscript"/>
        <sz val="14"/>
        <color theme="1"/>
        <rFont val="Times New Roman"/>
        <family val="1"/>
        <charset val="204"/>
      </rPr>
      <t>26</t>
    </r>
  </si>
  <si>
    <r>
      <t>8а</t>
    </r>
    <r>
      <rPr>
        <vertAlign val="subscript"/>
        <sz val="14"/>
        <color theme="1"/>
        <rFont val="Times New Roman"/>
        <family val="1"/>
        <charset val="204"/>
      </rPr>
      <t>26</t>
    </r>
  </si>
  <si>
    <r>
      <t>9а</t>
    </r>
    <r>
      <rPr>
        <vertAlign val="subscript"/>
        <sz val="14"/>
        <color theme="1"/>
        <rFont val="Times New Roman"/>
        <family val="1"/>
        <charset val="204"/>
      </rPr>
      <t>26</t>
    </r>
  </si>
  <si>
    <r>
      <t>9б</t>
    </r>
    <r>
      <rPr>
        <vertAlign val="subscript"/>
        <sz val="14"/>
        <color theme="1"/>
        <rFont val="Times New Roman"/>
        <family val="1"/>
        <charset val="204"/>
      </rPr>
      <t>28</t>
    </r>
  </si>
  <si>
    <r>
      <t>5б</t>
    </r>
    <r>
      <rPr>
        <vertAlign val="subscript"/>
        <sz val="14"/>
        <color theme="1"/>
        <rFont val="Times New Roman"/>
        <family val="1"/>
        <charset val="204"/>
      </rPr>
      <t>29</t>
    </r>
  </si>
  <si>
    <r>
      <t>8б</t>
    </r>
    <r>
      <rPr>
        <vertAlign val="subscript"/>
        <sz val="14"/>
        <color theme="1"/>
        <rFont val="Times New Roman"/>
        <family val="1"/>
        <charset val="204"/>
      </rPr>
      <t>30</t>
    </r>
  </si>
  <si>
    <r>
      <t>7а</t>
    </r>
    <r>
      <rPr>
        <vertAlign val="subscript"/>
        <sz val="14"/>
        <color theme="1"/>
        <rFont val="Times New Roman"/>
        <family val="1"/>
        <charset val="204"/>
      </rPr>
      <t>30</t>
    </r>
  </si>
  <si>
    <r>
      <t>5б</t>
    </r>
    <r>
      <rPr>
        <vertAlign val="subscript"/>
        <sz val="14"/>
        <color theme="1"/>
        <rFont val="Times New Roman"/>
        <family val="1"/>
        <charset val="204"/>
      </rPr>
      <t>30</t>
    </r>
  </si>
  <si>
    <r>
      <t>7б</t>
    </r>
    <r>
      <rPr>
        <vertAlign val="subscript"/>
        <sz val="14"/>
        <color theme="1"/>
        <rFont val="Times New Roman"/>
        <family val="1"/>
        <charset val="204"/>
      </rPr>
      <t>30</t>
    </r>
  </si>
  <si>
    <r>
      <t>5в</t>
    </r>
    <r>
      <rPr>
        <vertAlign val="subscript"/>
        <sz val="14"/>
        <color theme="1"/>
        <rFont val="Times New Roman"/>
        <family val="1"/>
        <charset val="204"/>
      </rPr>
      <t>30</t>
    </r>
  </si>
  <si>
    <r>
      <t>5а</t>
    </r>
    <r>
      <rPr>
        <vertAlign val="subscript"/>
        <sz val="14"/>
        <color theme="1"/>
        <rFont val="Times New Roman"/>
        <family val="1"/>
        <charset val="204"/>
      </rPr>
      <t>30</t>
    </r>
  </si>
  <si>
    <r>
      <t>6б</t>
    </r>
    <r>
      <rPr>
        <vertAlign val="subscript"/>
        <sz val="14"/>
        <color theme="1"/>
        <rFont val="Times New Roman"/>
        <family val="1"/>
        <charset val="204"/>
      </rPr>
      <t>30</t>
    </r>
  </si>
  <si>
    <r>
      <t>6а</t>
    </r>
    <r>
      <rPr>
        <vertAlign val="subscript"/>
        <sz val="14"/>
        <color theme="1"/>
        <rFont val="Times New Roman"/>
        <family val="1"/>
        <charset val="204"/>
      </rPr>
      <t>30</t>
    </r>
  </si>
  <si>
    <r>
      <t xml:space="preserve">11 </t>
    </r>
    <r>
      <rPr>
        <vertAlign val="subscript"/>
        <sz val="14"/>
        <color theme="1"/>
        <rFont val="Times New Roman"/>
        <family val="1"/>
        <charset val="204"/>
      </rPr>
      <t>30</t>
    </r>
  </si>
  <si>
    <r>
      <t xml:space="preserve">10 </t>
    </r>
    <r>
      <rPr>
        <vertAlign val="subscript"/>
        <sz val="14"/>
        <color theme="1"/>
        <rFont val="Times New Roman"/>
        <family val="1"/>
        <charset val="204"/>
      </rPr>
      <t>30</t>
    </r>
  </si>
  <si>
    <r>
      <t xml:space="preserve">11 </t>
    </r>
    <r>
      <rPr>
        <vertAlign val="subscript"/>
        <sz val="14"/>
        <color theme="1"/>
        <rFont val="Times New Roman"/>
        <family val="1"/>
        <charset val="204"/>
      </rPr>
      <t>31</t>
    </r>
  </si>
  <si>
    <r>
      <t>7б</t>
    </r>
    <r>
      <rPr>
        <vertAlign val="subscript"/>
        <sz val="14"/>
        <color theme="1"/>
        <rFont val="Times New Roman"/>
        <family val="1"/>
        <charset val="204"/>
      </rPr>
      <t>31</t>
    </r>
  </si>
  <si>
    <r>
      <t>8б</t>
    </r>
    <r>
      <rPr>
        <vertAlign val="subscript"/>
        <sz val="14"/>
        <color theme="1"/>
        <rFont val="Times New Roman"/>
        <family val="1"/>
        <charset val="204"/>
      </rPr>
      <t>31</t>
    </r>
  </si>
  <si>
    <r>
      <t>7а</t>
    </r>
    <r>
      <rPr>
        <vertAlign val="subscript"/>
        <sz val="14"/>
        <color theme="1"/>
        <rFont val="Times New Roman"/>
        <family val="1"/>
        <charset val="204"/>
      </rPr>
      <t>31</t>
    </r>
  </si>
  <si>
    <r>
      <t>9б</t>
    </r>
    <r>
      <rPr>
        <vertAlign val="subscript"/>
        <sz val="14"/>
        <color theme="1"/>
        <rFont val="Times New Roman"/>
        <family val="1"/>
        <charset val="204"/>
      </rPr>
      <t>31</t>
    </r>
  </si>
  <si>
    <r>
      <t>5б</t>
    </r>
    <r>
      <rPr>
        <vertAlign val="subscript"/>
        <sz val="14"/>
        <color theme="1"/>
        <rFont val="Times New Roman"/>
        <family val="1"/>
        <charset val="204"/>
      </rPr>
      <t>31</t>
    </r>
  </si>
  <si>
    <r>
      <t>5в</t>
    </r>
    <r>
      <rPr>
        <vertAlign val="subscript"/>
        <sz val="14"/>
        <color theme="1"/>
        <rFont val="Times New Roman"/>
        <family val="1"/>
        <charset val="204"/>
      </rPr>
      <t>31</t>
    </r>
  </si>
  <si>
    <r>
      <t>8а</t>
    </r>
    <r>
      <rPr>
        <vertAlign val="subscript"/>
        <sz val="14"/>
        <color theme="1"/>
        <rFont val="Times New Roman"/>
        <family val="1"/>
        <charset val="204"/>
      </rPr>
      <t>31</t>
    </r>
  </si>
  <si>
    <r>
      <t>7а</t>
    </r>
    <r>
      <rPr>
        <vertAlign val="subscript"/>
        <sz val="14"/>
        <color theme="1"/>
        <rFont val="Times New Roman"/>
        <family val="1"/>
        <charset val="204"/>
      </rPr>
      <t>32</t>
    </r>
  </si>
  <si>
    <r>
      <t>9а</t>
    </r>
    <r>
      <rPr>
        <vertAlign val="subscript"/>
        <sz val="14"/>
        <color theme="1"/>
        <rFont val="Times New Roman"/>
        <family val="1"/>
        <charset val="204"/>
      </rPr>
      <t>32</t>
    </r>
  </si>
  <si>
    <r>
      <t>7б</t>
    </r>
    <r>
      <rPr>
        <vertAlign val="subscript"/>
        <sz val="14"/>
        <color theme="1"/>
        <rFont val="Times New Roman"/>
        <family val="1"/>
        <charset val="204"/>
      </rPr>
      <t>32</t>
    </r>
  </si>
  <si>
    <r>
      <t>6б</t>
    </r>
    <r>
      <rPr>
        <vertAlign val="subscript"/>
        <sz val="14"/>
        <color theme="1"/>
        <rFont val="Times New Roman"/>
        <family val="1"/>
        <charset val="204"/>
      </rPr>
      <t>35</t>
    </r>
  </si>
  <si>
    <r>
      <t>6а</t>
    </r>
    <r>
      <rPr>
        <vertAlign val="subscript"/>
        <sz val="14"/>
        <color theme="1"/>
        <rFont val="Times New Roman"/>
        <family val="1"/>
        <charset val="204"/>
      </rPr>
      <t>35</t>
    </r>
  </si>
  <si>
    <r>
      <t>9а</t>
    </r>
    <r>
      <rPr>
        <vertAlign val="subscript"/>
        <sz val="14"/>
        <color theme="1"/>
        <rFont val="Times New Roman"/>
        <family val="1"/>
        <charset val="204"/>
      </rPr>
      <t>38</t>
    </r>
  </si>
  <si>
    <r>
      <t>8а</t>
    </r>
    <r>
      <rPr>
        <vertAlign val="subscript"/>
        <sz val="14"/>
        <color theme="1"/>
        <rFont val="Times New Roman"/>
        <family val="1"/>
        <charset val="204"/>
      </rPr>
      <t>38</t>
    </r>
  </si>
  <si>
    <r>
      <t>9а</t>
    </r>
    <r>
      <rPr>
        <vertAlign val="subscript"/>
        <sz val="14"/>
        <color theme="1"/>
        <rFont val="Times New Roman"/>
        <family val="1"/>
        <charset val="204"/>
      </rPr>
      <t>39</t>
    </r>
  </si>
  <si>
    <r>
      <t>5а</t>
    </r>
    <r>
      <rPr>
        <vertAlign val="subscript"/>
        <sz val="14"/>
        <color theme="1"/>
        <rFont val="Times New Roman"/>
        <family val="1"/>
        <charset val="204"/>
      </rPr>
      <t>41</t>
    </r>
  </si>
  <si>
    <r>
      <t>6а</t>
    </r>
    <r>
      <rPr>
        <vertAlign val="subscript"/>
        <sz val="14"/>
        <color theme="1"/>
        <rFont val="Times New Roman"/>
        <family val="1"/>
        <charset val="204"/>
      </rPr>
      <t>41</t>
    </r>
  </si>
  <si>
    <r>
      <t>6а</t>
    </r>
    <r>
      <rPr>
        <vertAlign val="subscript"/>
        <sz val="14"/>
        <color theme="1"/>
        <rFont val="Times New Roman"/>
        <family val="1"/>
        <charset val="204"/>
      </rPr>
      <t>43</t>
    </r>
  </si>
  <si>
    <r>
      <t>6б</t>
    </r>
    <r>
      <rPr>
        <vertAlign val="subscript"/>
        <sz val="14"/>
        <color theme="1"/>
        <rFont val="Times New Roman"/>
        <family val="1"/>
        <charset val="204"/>
      </rPr>
      <t>43</t>
    </r>
  </si>
  <si>
    <r>
      <t>9а</t>
    </r>
    <r>
      <rPr>
        <vertAlign val="subscript"/>
        <sz val="14"/>
        <color theme="1"/>
        <rFont val="Times New Roman"/>
        <family val="1"/>
        <charset val="204"/>
      </rPr>
      <t>43</t>
    </r>
  </si>
  <si>
    <r>
      <t>8б</t>
    </r>
    <r>
      <rPr>
        <vertAlign val="subscript"/>
        <sz val="14"/>
        <color theme="1"/>
        <rFont val="Times New Roman"/>
        <family val="1"/>
        <charset val="204"/>
      </rPr>
      <t>44</t>
    </r>
  </si>
  <si>
    <r>
      <t>7а</t>
    </r>
    <r>
      <rPr>
        <vertAlign val="subscript"/>
        <sz val="14"/>
        <color theme="1"/>
        <rFont val="Times New Roman"/>
        <family val="1"/>
        <charset val="204"/>
      </rPr>
      <t>44</t>
    </r>
  </si>
  <si>
    <t xml:space="preserve">математика </t>
  </si>
  <si>
    <r>
      <t>7в</t>
    </r>
    <r>
      <rPr>
        <vertAlign val="subscript"/>
        <sz val="14"/>
        <color theme="1"/>
        <rFont val="Times New Roman"/>
        <family val="1"/>
        <charset val="204"/>
      </rPr>
      <t>29</t>
    </r>
  </si>
  <si>
    <r>
      <t>9б</t>
    </r>
    <r>
      <rPr>
        <vertAlign val="subscript"/>
        <sz val="14"/>
        <color theme="1"/>
        <rFont val="Times New Roman"/>
        <family val="1"/>
        <charset val="204"/>
      </rPr>
      <t>38</t>
    </r>
  </si>
  <si>
    <r>
      <t>8б</t>
    </r>
    <r>
      <rPr>
        <vertAlign val="subscript"/>
        <sz val="14"/>
        <color theme="1"/>
        <rFont val="Times New Roman"/>
        <family val="1"/>
        <charset val="204"/>
      </rPr>
      <t>38</t>
    </r>
  </si>
  <si>
    <r>
      <t>7в</t>
    </r>
    <r>
      <rPr>
        <vertAlign val="subscript"/>
        <sz val="14"/>
        <color theme="1"/>
        <rFont val="Times New Roman"/>
        <family val="1"/>
        <charset val="204"/>
      </rPr>
      <t>30</t>
    </r>
  </si>
  <si>
    <r>
      <t xml:space="preserve">10 </t>
    </r>
    <r>
      <rPr>
        <vertAlign val="subscript"/>
        <sz val="14"/>
        <color theme="1"/>
        <rFont val="Times New Roman"/>
        <family val="1"/>
        <charset val="204"/>
      </rPr>
      <t>28</t>
    </r>
  </si>
  <si>
    <r>
      <t>7б</t>
    </r>
    <r>
      <rPr>
        <vertAlign val="subscript"/>
        <sz val="14"/>
        <color theme="1"/>
        <rFont val="Times New Roman"/>
        <family val="1"/>
        <charset val="204"/>
      </rPr>
      <t>44</t>
    </r>
  </si>
  <si>
    <r>
      <t>7в</t>
    </r>
    <r>
      <rPr>
        <vertAlign val="subscript"/>
        <sz val="14"/>
        <color theme="1"/>
        <rFont val="Times New Roman"/>
        <family val="1"/>
        <charset val="204"/>
      </rPr>
      <t>38</t>
    </r>
  </si>
  <si>
    <r>
      <t>6б</t>
    </r>
    <r>
      <rPr>
        <vertAlign val="subscript"/>
        <sz val="14"/>
        <color theme="1"/>
        <rFont val="Times New Roman"/>
        <family val="1"/>
        <charset val="204"/>
      </rPr>
      <t>аз</t>
    </r>
  </si>
  <si>
    <r>
      <t>7в</t>
    </r>
    <r>
      <rPr>
        <vertAlign val="subscript"/>
        <sz val="14"/>
        <color theme="1"/>
        <rFont val="Times New Roman"/>
        <family val="1"/>
        <charset val="204"/>
      </rPr>
      <t>26</t>
    </r>
  </si>
  <si>
    <r>
      <t>7в</t>
    </r>
    <r>
      <rPr>
        <vertAlign val="subscript"/>
        <sz val="14"/>
        <color theme="1"/>
        <rFont val="Times New Roman"/>
        <family val="1"/>
        <charset val="204"/>
      </rPr>
      <t>32</t>
    </r>
  </si>
  <si>
    <t>англ.\ --------</t>
  </si>
  <si>
    <t>англ./ немецкий</t>
  </si>
  <si>
    <t>англ./нем</t>
  </si>
  <si>
    <t>(II) англ./ немецкий</t>
  </si>
  <si>
    <t>немецкий/англ.</t>
  </si>
  <si>
    <t>Дирекитор МБОУ Гимназия №3
_______________
Прокофьева Н.Ю.</t>
  </si>
  <si>
    <r>
      <t>7в</t>
    </r>
    <r>
      <rPr>
        <vertAlign val="subscript"/>
        <sz val="14"/>
        <color theme="1"/>
        <rFont val="Times New Roman"/>
        <family val="1"/>
        <charset val="204"/>
      </rPr>
      <t>44</t>
    </r>
  </si>
  <si>
    <r>
      <t>7в</t>
    </r>
    <r>
      <rPr>
        <vertAlign val="subscript"/>
        <sz val="14"/>
        <color theme="1"/>
        <rFont val="Times New Roman"/>
        <family val="1"/>
        <charset val="204"/>
      </rPr>
      <t>31</t>
    </r>
  </si>
  <si>
    <t>немецкий язык</t>
  </si>
  <si>
    <r>
      <t>5б</t>
    </r>
    <r>
      <rPr>
        <vertAlign val="subscript"/>
        <sz val="14"/>
        <color theme="1"/>
        <rFont val="Times New Roman"/>
        <family val="1"/>
        <charset val="204"/>
      </rPr>
      <t>39</t>
    </r>
  </si>
  <si>
    <t>5в</t>
  </si>
  <si>
    <t>8в</t>
  </si>
  <si>
    <t>Соколов К.А.</t>
  </si>
  <si>
    <t>Новых Т.А.</t>
  </si>
  <si>
    <t>4г</t>
  </si>
  <si>
    <t>Технология, вакансия</t>
  </si>
  <si>
    <t>Плаксин Г.И.</t>
  </si>
  <si>
    <r>
      <t xml:space="preserve">10 </t>
    </r>
    <r>
      <rPr>
        <vertAlign val="subscript"/>
        <sz val="14"/>
        <color theme="1"/>
        <rFont val="Times New Roman"/>
        <family val="1"/>
        <charset val="204"/>
      </rPr>
      <t>38</t>
    </r>
  </si>
  <si>
    <t>институт</t>
  </si>
  <si>
    <r>
      <t>5б</t>
    </r>
    <r>
      <rPr>
        <vertAlign val="subscript"/>
        <sz val="14"/>
        <color theme="1"/>
        <rFont val="Times New Roman"/>
        <family val="1"/>
        <charset val="204"/>
      </rPr>
      <t>45</t>
    </r>
  </si>
  <si>
    <r>
      <t>2а</t>
    </r>
    <r>
      <rPr>
        <vertAlign val="subscript"/>
        <sz val="14"/>
        <color theme="1"/>
        <rFont val="Times New Roman"/>
        <family val="1"/>
        <charset val="204"/>
      </rPr>
      <t>45</t>
    </r>
  </si>
  <si>
    <r>
      <t>9б</t>
    </r>
    <r>
      <rPr>
        <vertAlign val="subscript"/>
        <sz val="14"/>
        <color theme="1"/>
        <rFont val="Times New Roman"/>
        <family val="1"/>
        <charset val="204"/>
      </rPr>
      <t>45</t>
    </r>
  </si>
  <si>
    <r>
      <t>2б</t>
    </r>
    <r>
      <rPr>
        <vertAlign val="subscript"/>
        <sz val="14"/>
        <color theme="1"/>
        <rFont val="Times New Roman"/>
        <family val="1"/>
        <charset val="204"/>
      </rPr>
      <t>45</t>
    </r>
  </si>
  <si>
    <r>
      <t>7в</t>
    </r>
    <r>
      <rPr>
        <vertAlign val="subscript"/>
        <sz val="14"/>
        <color theme="1"/>
        <rFont val="Times New Roman"/>
        <family val="1"/>
        <charset val="204"/>
      </rPr>
      <t>аз</t>
    </r>
  </si>
  <si>
    <r>
      <t>7а</t>
    </r>
    <r>
      <rPr>
        <vertAlign val="subscript"/>
        <sz val="14"/>
        <color theme="1"/>
        <rFont val="Times New Roman"/>
        <family val="1"/>
        <charset val="204"/>
      </rPr>
      <t>41</t>
    </r>
  </si>
  <si>
    <r>
      <t>9а</t>
    </r>
    <r>
      <rPr>
        <vertAlign val="subscript"/>
        <sz val="14"/>
        <color theme="1"/>
        <rFont val="Times New Roman"/>
        <family val="1"/>
        <charset val="204"/>
      </rPr>
      <t>37</t>
    </r>
  </si>
  <si>
    <r>
      <t>5в</t>
    </r>
    <r>
      <rPr>
        <vertAlign val="subscript"/>
        <sz val="14"/>
        <color theme="1"/>
        <rFont val="Times New Roman"/>
        <family val="1"/>
        <charset val="204"/>
      </rPr>
      <t>37</t>
    </r>
  </si>
  <si>
    <r>
      <t>8б</t>
    </r>
    <r>
      <rPr>
        <vertAlign val="subscript"/>
        <sz val="14"/>
        <color theme="1"/>
        <rFont val="Times New Roman"/>
        <family val="1"/>
        <charset val="204"/>
      </rPr>
      <t>42</t>
    </r>
  </si>
  <si>
    <r>
      <t>8а</t>
    </r>
    <r>
      <rPr>
        <vertAlign val="subscript"/>
        <sz val="14"/>
        <color theme="1"/>
        <rFont val="Times New Roman"/>
        <family val="1"/>
        <charset val="204"/>
      </rPr>
      <t>42</t>
    </r>
  </si>
  <si>
    <r>
      <t>8в</t>
    </r>
    <r>
      <rPr>
        <vertAlign val="subscript"/>
        <sz val="14"/>
        <color theme="1"/>
        <rFont val="Times New Roman"/>
        <family val="1"/>
        <charset val="204"/>
      </rPr>
      <t>26</t>
    </r>
  </si>
  <si>
    <r>
      <t>5в</t>
    </r>
    <r>
      <rPr>
        <vertAlign val="subscript"/>
        <sz val="14"/>
        <color theme="1"/>
        <rFont val="Times New Roman"/>
        <family val="1"/>
        <charset val="204"/>
      </rPr>
      <t>32</t>
    </r>
  </si>
  <si>
    <r>
      <t>5б</t>
    </r>
    <r>
      <rPr>
        <vertAlign val="subscript"/>
        <sz val="14"/>
        <color theme="1"/>
        <rFont val="Times New Roman"/>
        <family val="1"/>
        <charset val="204"/>
      </rPr>
      <t>32</t>
    </r>
  </si>
  <si>
    <r>
      <t>8в</t>
    </r>
    <r>
      <rPr>
        <vertAlign val="subscript"/>
        <sz val="14"/>
        <color theme="1"/>
        <rFont val="Times New Roman"/>
        <family val="1"/>
        <charset val="204"/>
      </rPr>
      <t>32</t>
    </r>
  </si>
  <si>
    <r>
      <t>5а</t>
    </r>
    <r>
      <rPr>
        <vertAlign val="subscript"/>
        <sz val="14"/>
        <color theme="1"/>
        <rFont val="Times New Roman"/>
        <family val="1"/>
        <charset val="204"/>
      </rPr>
      <t>28</t>
    </r>
  </si>
  <si>
    <r>
      <t xml:space="preserve">11 </t>
    </r>
    <r>
      <rPr>
        <vertAlign val="subscript"/>
        <sz val="14"/>
        <color theme="1"/>
        <rFont val="Times New Roman"/>
        <family val="1"/>
        <charset val="204"/>
      </rPr>
      <t>28</t>
    </r>
  </si>
  <si>
    <r>
      <t>8в</t>
    </r>
    <r>
      <rPr>
        <vertAlign val="subscript"/>
        <sz val="14"/>
        <color theme="1"/>
        <rFont val="Times New Roman"/>
        <family val="1"/>
        <charset val="204"/>
      </rPr>
      <t>38</t>
    </r>
  </si>
  <si>
    <r>
      <t xml:space="preserve">10 </t>
    </r>
    <r>
      <rPr>
        <vertAlign val="subscript"/>
        <sz val="13"/>
        <color theme="1"/>
        <rFont val="Times New Roman"/>
        <family val="1"/>
        <charset val="204"/>
      </rPr>
      <t>45</t>
    </r>
  </si>
  <si>
    <r>
      <t>9а</t>
    </r>
    <r>
      <rPr>
        <vertAlign val="subscript"/>
        <sz val="14"/>
        <color theme="1"/>
        <rFont val="Times New Roman"/>
        <family val="1"/>
        <charset val="204"/>
      </rPr>
      <t>45</t>
    </r>
  </si>
  <si>
    <r>
      <t>8б</t>
    </r>
    <r>
      <rPr>
        <vertAlign val="subscript"/>
        <sz val="14"/>
        <color theme="1"/>
        <rFont val="Times New Roman"/>
        <family val="1"/>
        <charset val="204"/>
      </rPr>
      <t>45</t>
    </r>
  </si>
  <si>
    <r>
      <t>6а</t>
    </r>
    <r>
      <rPr>
        <vertAlign val="subscript"/>
        <sz val="14"/>
        <color theme="1"/>
        <rFont val="Times New Roman"/>
        <family val="1"/>
        <charset val="204"/>
      </rPr>
      <t>45</t>
    </r>
  </si>
  <si>
    <r>
      <t>6б</t>
    </r>
    <r>
      <rPr>
        <vertAlign val="subscript"/>
        <sz val="14"/>
        <color theme="1"/>
        <rFont val="Times New Roman"/>
        <family val="1"/>
        <charset val="204"/>
      </rPr>
      <t>45</t>
    </r>
  </si>
  <si>
    <r>
      <t xml:space="preserve">10 </t>
    </r>
    <r>
      <rPr>
        <vertAlign val="subscript"/>
        <sz val="14"/>
        <color theme="1"/>
        <rFont val="Times New Roman"/>
        <family val="1"/>
        <charset val="204"/>
      </rPr>
      <t>29</t>
    </r>
  </si>
  <si>
    <r>
      <t>7б</t>
    </r>
    <r>
      <rPr>
        <vertAlign val="subscript"/>
        <sz val="14"/>
        <color theme="1"/>
        <rFont val="Times New Roman"/>
        <family val="1"/>
        <charset val="204"/>
      </rPr>
      <t>29</t>
    </r>
  </si>
  <si>
    <r>
      <t>7а</t>
    </r>
    <r>
      <rPr>
        <vertAlign val="subscript"/>
        <sz val="14"/>
        <color theme="1"/>
        <rFont val="Times New Roman"/>
        <family val="1"/>
        <charset val="204"/>
      </rPr>
      <t>29</t>
    </r>
  </si>
  <si>
    <r>
      <t>8в</t>
    </r>
    <r>
      <rPr>
        <vertAlign val="subscript"/>
        <sz val="14"/>
        <color theme="1"/>
        <rFont val="Times New Roman"/>
        <family val="1"/>
        <charset val="204"/>
      </rPr>
      <t>29</t>
    </r>
  </si>
  <si>
    <r>
      <t>8в</t>
    </r>
    <r>
      <rPr>
        <vertAlign val="subscript"/>
        <sz val="14"/>
        <color theme="1"/>
        <rFont val="Times New Roman"/>
        <family val="1"/>
        <charset val="204"/>
      </rPr>
      <t>31</t>
    </r>
  </si>
  <si>
    <r>
      <t>8в</t>
    </r>
    <r>
      <rPr>
        <vertAlign val="subscript"/>
        <sz val="14"/>
        <color theme="1"/>
        <rFont val="Times New Roman"/>
        <family val="1"/>
        <charset val="204"/>
      </rPr>
      <t>30</t>
    </r>
  </si>
  <si>
    <r>
      <t>8в</t>
    </r>
    <r>
      <rPr>
        <vertAlign val="subscript"/>
        <sz val="14"/>
        <color theme="1"/>
        <rFont val="Times New Roman"/>
        <family val="1"/>
        <charset val="204"/>
      </rPr>
      <t>35</t>
    </r>
  </si>
  <si>
    <r>
      <t>8в</t>
    </r>
    <r>
      <rPr>
        <vertAlign val="subscript"/>
        <sz val="14"/>
        <color theme="1"/>
        <rFont val="Times New Roman"/>
        <family val="1"/>
        <charset val="204"/>
      </rPr>
      <t>44</t>
    </r>
  </si>
  <si>
    <r>
      <t>8а</t>
    </r>
    <r>
      <rPr>
        <vertAlign val="subscript"/>
        <sz val="14"/>
        <color theme="1"/>
        <rFont val="Times New Roman"/>
        <family val="1"/>
        <charset val="204"/>
      </rPr>
      <t>44</t>
    </r>
  </si>
  <si>
    <r>
      <t>9б</t>
    </r>
    <r>
      <rPr>
        <vertAlign val="subscript"/>
        <sz val="14"/>
        <color theme="1"/>
        <rFont val="Times New Roman"/>
        <family val="1"/>
        <charset val="204"/>
      </rPr>
      <t>39</t>
    </r>
  </si>
  <si>
    <r>
      <t xml:space="preserve">11 </t>
    </r>
    <r>
      <rPr>
        <vertAlign val="subscript"/>
        <sz val="14"/>
        <color theme="1"/>
        <rFont val="Times New Roman"/>
        <family val="1"/>
        <charset val="204"/>
      </rPr>
      <t>22</t>
    </r>
  </si>
  <si>
    <r>
      <t xml:space="preserve">10 </t>
    </r>
    <r>
      <rPr>
        <vertAlign val="subscript"/>
        <sz val="14"/>
        <color theme="1"/>
        <rFont val="Times New Roman"/>
        <family val="1"/>
        <charset val="204"/>
      </rPr>
      <t>22</t>
    </r>
  </si>
  <si>
    <t>38/45</t>
  </si>
  <si>
    <t>Председатель профсоюзной организации МБОУ Гимназия №3
_____________
Нечаева А.В.</t>
  </si>
  <si>
    <t>англ./информ</t>
  </si>
  <si>
    <t>информ./ англ.</t>
  </si>
  <si>
    <t>немец/ информ</t>
  </si>
  <si>
    <t>45/28</t>
  </si>
  <si>
    <t>информ/немец</t>
  </si>
  <si>
    <t>28/45</t>
  </si>
  <si>
    <t>43/45</t>
  </si>
  <si>
    <t>химия (э)</t>
  </si>
  <si>
    <t>англ./англ</t>
  </si>
  <si>
    <t>38/22</t>
  </si>
  <si>
    <t>родная литер.</t>
  </si>
  <si>
    <t>рус.как родной</t>
  </si>
  <si>
    <r>
      <t xml:space="preserve">11 </t>
    </r>
    <r>
      <rPr>
        <vertAlign val="subscript"/>
        <sz val="14"/>
        <color theme="1"/>
        <rFont val="Times New Roman"/>
        <family val="1"/>
        <charset val="204"/>
      </rPr>
      <t>39</t>
    </r>
  </si>
  <si>
    <t>45/38</t>
  </si>
  <si>
    <r>
      <t>7в</t>
    </r>
    <r>
      <rPr>
        <vertAlign val="subscript"/>
        <sz val="14"/>
        <color theme="1"/>
        <rFont val="Times New Roman"/>
        <family val="1"/>
        <charset val="204"/>
      </rPr>
      <t>28</t>
    </r>
  </si>
  <si>
    <r>
      <t>7а</t>
    </r>
    <r>
      <rPr>
        <vertAlign val="subscript"/>
        <sz val="14"/>
        <color theme="1"/>
        <rFont val="Times New Roman"/>
        <family val="1"/>
        <charset val="204"/>
      </rPr>
      <t>28</t>
    </r>
  </si>
  <si>
    <t>1в</t>
  </si>
  <si>
    <t>1а</t>
  </si>
  <si>
    <t>рус. как родной</t>
  </si>
  <si>
    <r>
      <t xml:space="preserve">11 </t>
    </r>
    <r>
      <rPr>
        <vertAlign val="subscript"/>
        <sz val="14"/>
        <color theme="1"/>
        <rFont val="Times New Roman"/>
        <family val="1"/>
        <charset val="204"/>
      </rPr>
      <t>43</t>
    </r>
  </si>
  <si>
    <t>русский как родной</t>
  </si>
  <si>
    <t>(II)англ./ немецкий</t>
  </si>
  <si>
    <r>
      <t>8в</t>
    </r>
    <r>
      <rPr>
        <vertAlign val="subscript"/>
        <sz val="14"/>
        <color theme="1"/>
        <rFont val="Times New Roman"/>
        <family val="1"/>
        <charset val="204"/>
      </rPr>
      <t>43</t>
    </r>
  </si>
  <si>
    <t>38/43</t>
  </si>
  <si>
    <r>
      <t>6а</t>
    </r>
    <r>
      <rPr>
        <vertAlign val="subscript"/>
        <sz val="14"/>
        <color theme="1"/>
        <rFont val="Times New Roman"/>
        <family val="1"/>
        <charset val="204"/>
      </rPr>
      <t>44</t>
    </r>
  </si>
  <si>
    <r>
      <t>8б</t>
    </r>
    <r>
      <rPr>
        <vertAlign val="subscript"/>
        <sz val="14"/>
        <color theme="1"/>
        <rFont val="Times New Roman"/>
        <family val="1"/>
        <charset val="204"/>
      </rPr>
      <t>38</t>
    </r>
    <r>
      <rPr>
        <sz val="14"/>
        <color theme="1"/>
        <rFont val="Times New Roman"/>
        <family val="1"/>
        <charset val="204"/>
      </rPr>
      <t/>
    </r>
  </si>
  <si>
    <r>
      <t>7б</t>
    </r>
    <r>
      <rPr>
        <vertAlign val="subscript"/>
        <sz val="14"/>
        <color theme="1"/>
        <rFont val="Times New Roman"/>
        <family val="1"/>
        <charset val="204"/>
      </rPr>
      <t>аз</t>
    </r>
  </si>
  <si>
    <t>англ.\ рус.яз</t>
  </si>
  <si>
    <t>рус.яз/ англ.</t>
  </si>
  <si>
    <r>
      <t>8в</t>
    </r>
    <r>
      <rPr>
        <vertAlign val="subscript"/>
        <sz val="14"/>
        <color theme="1"/>
        <rFont val="Times New Roman"/>
        <family val="1"/>
        <charset val="204"/>
      </rPr>
      <t>39</t>
    </r>
  </si>
  <si>
    <t>Вершинина С.А.</t>
  </si>
  <si>
    <r>
      <t>6а</t>
    </r>
    <r>
      <rPr>
        <vertAlign val="subscript"/>
        <sz val="14"/>
        <color theme="1"/>
        <rFont val="Times New Roman"/>
        <family val="1"/>
        <charset val="204"/>
      </rPr>
      <t>аз</t>
    </r>
  </si>
  <si>
    <t>информатика (Э)</t>
  </si>
  <si>
    <r>
      <t>7а</t>
    </r>
    <r>
      <rPr>
        <vertAlign val="subscript"/>
        <sz val="14"/>
        <color theme="1"/>
        <rFont val="Times New Roman"/>
        <family val="1"/>
        <charset val="204"/>
      </rPr>
      <t>аз</t>
    </r>
  </si>
  <si>
    <t xml:space="preserve">Изменения в расписании уроков на четверг, </t>
  </si>
  <si>
    <t>математика (г)</t>
  </si>
  <si>
    <t xml:space="preserve">Изменения в расписании уроков на пятницу, </t>
  </si>
  <si>
    <t>понеднльник</t>
  </si>
  <si>
    <r>
      <t xml:space="preserve">11 </t>
    </r>
    <r>
      <rPr>
        <vertAlign val="subscript"/>
        <sz val="14"/>
        <color theme="1"/>
        <rFont val="Times New Roman"/>
        <family val="1"/>
        <charset val="204"/>
      </rPr>
      <t>26</t>
    </r>
  </si>
  <si>
    <r>
      <t xml:space="preserve">10 </t>
    </r>
    <r>
      <rPr>
        <vertAlign val="subscript"/>
        <sz val="14"/>
        <color theme="1"/>
        <rFont val="Times New Roman"/>
        <family val="1"/>
        <charset val="204"/>
      </rPr>
      <t>43</t>
    </r>
  </si>
  <si>
    <t>28\30</t>
  </si>
  <si>
    <t>матем. (Э) проф 
биология (Э)</t>
  </si>
  <si>
    <r>
      <t xml:space="preserve">10 </t>
    </r>
    <r>
      <rPr>
        <vertAlign val="subscript"/>
        <sz val="14"/>
        <color theme="1"/>
        <rFont val="Times New Roman"/>
        <family val="1"/>
        <charset val="204"/>
      </rPr>
      <t>26</t>
    </r>
  </si>
  <si>
    <t>28/26</t>
  </si>
  <si>
    <t>28/37</t>
  </si>
  <si>
    <t xml:space="preserve">технология </t>
  </si>
  <si>
    <t>математика (э)
рус.язык</t>
  </si>
  <si>
    <r>
      <t>7а</t>
    </r>
    <r>
      <rPr>
        <vertAlign val="subscript"/>
        <sz val="13"/>
        <color theme="1"/>
        <rFont val="Times New Roman"/>
        <family val="1"/>
        <charset val="204"/>
      </rPr>
      <t>29</t>
    </r>
  </si>
  <si>
    <t>22/43</t>
  </si>
  <si>
    <t>43/22</t>
  </si>
  <si>
    <t>обществознание
информатика (э)</t>
  </si>
  <si>
    <t>39/28</t>
  </si>
  <si>
    <t>математика/
рус.язык(э)</t>
  </si>
  <si>
    <t>42/45</t>
  </si>
  <si>
    <t>физика (э)</t>
  </si>
  <si>
    <t>1г</t>
  </si>
  <si>
    <t>1б</t>
  </si>
  <si>
    <t>практ.геометрия</t>
  </si>
  <si>
    <t>Я исследователь</t>
  </si>
  <si>
    <t>право (ф)</t>
  </si>
  <si>
    <t>математика (ф)</t>
  </si>
  <si>
    <t>русский язык (ф)</t>
  </si>
  <si>
    <r>
      <t>7в</t>
    </r>
    <r>
      <rPr>
        <vertAlign val="subscript"/>
        <sz val="14"/>
        <color theme="1"/>
        <rFont val="Times New Roman"/>
        <family val="1"/>
        <charset val="204"/>
      </rPr>
      <t>39</t>
    </r>
    <r>
      <rPr>
        <sz val="14"/>
        <color theme="1"/>
        <rFont val="Times New Roman"/>
        <family val="1"/>
        <charset val="204"/>
      </rPr>
      <t/>
    </r>
  </si>
  <si>
    <r>
      <t>7а</t>
    </r>
    <r>
      <rPr>
        <vertAlign val="subscript"/>
        <sz val="14"/>
        <color theme="1"/>
        <rFont val="Times New Roman"/>
        <family val="1"/>
        <charset val="204"/>
      </rPr>
      <t>39</t>
    </r>
  </si>
  <si>
    <t>технология</t>
  </si>
  <si>
    <t>англ/ англ</t>
  </si>
  <si>
    <r>
      <t>7б</t>
    </r>
    <r>
      <rPr>
        <vertAlign val="subscript"/>
        <sz val="14"/>
        <color theme="1"/>
        <rFont val="Times New Roman"/>
        <family val="1"/>
        <charset val="204"/>
      </rPr>
      <t>42</t>
    </r>
  </si>
  <si>
    <t>индивид.проект</t>
  </si>
  <si>
    <t>информатика (э)</t>
  </si>
  <si>
    <r>
      <t>5б</t>
    </r>
    <r>
      <rPr>
        <vertAlign val="subscript"/>
        <sz val="14"/>
        <color theme="1"/>
        <rFont val="Times New Roman"/>
        <family val="1"/>
        <charset val="204"/>
      </rPr>
      <t>42</t>
    </r>
  </si>
  <si>
    <r>
      <t>5в</t>
    </r>
    <r>
      <rPr>
        <vertAlign val="subscript"/>
        <sz val="14"/>
        <color theme="1"/>
        <rFont val="Times New Roman"/>
        <family val="1"/>
        <charset val="204"/>
      </rPr>
      <t>44</t>
    </r>
  </si>
  <si>
    <t>понедельник, 27.01</t>
  </si>
  <si>
    <t>9а,б</t>
  </si>
  <si>
    <r>
      <t>9а,б</t>
    </r>
    <r>
      <rPr>
        <vertAlign val="subscript"/>
        <sz val="14"/>
        <color theme="1"/>
        <rFont val="Times New Roman"/>
        <family val="1"/>
        <charset val="204"/>
      </rPr>
      <t>31</t>
    </r>
  </si>
  <si>
    <t>матем. (э база)/
английский язык</t>
  </si>
  <si>
    <t>26/45</t>
  </si>
  <si>
    <t>астрономия</t>
  </si>
  <si>
    <t>география (ф)</t>
  </si>
  <si>
    <t>родная литература</t>
  </si>
  <si>
    <t xml:space="preserve">Изменения в расписании уроков на среду, </t>
  </si>
  <si>
    <t>Чобанов Э.А.</t>
  </si>
  <si>
    <r>
      <t>7в</t>
    </r>
    <r>
      <rPr>
        <vertAlign val="subscript"/>
        <sz val="14"/>
        <color theme="1"/>
        <rFont val="Times New Roman"/>
        <family val="1"/>
        <charset val="204"/>
      </rPr>
      <t>45</t>
    </r>
  </si>
  <si>
    <t>29/45</t>
  </si>
  <si>
    <t>41/45</t>
  </si>
  <si>
    <t>обществознание (ф)</t>
  </si>
  <si>
    <r>
      <t>5б</t>
    </r>
    <r>
      <rPr>
        <vertAlign val="subscript"/>
        <sz val="14"/>
        <color theme="1"/>
        <rFont val="Times New Roman"/>
        <family val="1"/>
        <charset val="204"/>
      </rPr>
      <t>44</t>
    </r>
  </si>
  <si>
    <r>
      <t>5а</t>
    </r>
    <r>
      <rPr>
        <vertAlign val="subscript"/>
        <sz val="14"/>
        <color theme="1"/>
        <rFont val="Times New Roman"/>
        <family val="1"/>
        <charset val="204"/>
      </rPr>
      <t>44</t>
    </r>
  </si>
  <si>
    <r>
      <t xml:space="preserve">11 </t>
    </r>
    <r>
      <rPr>
        <vertAlign val="subscript"/>
        <sz val="14"/>
        <color theme="1"/>
        <rFont val="Times New Roman"/>
        <family val="1"/>
        <charset val="204"/>
      </rPr>
      <t>41</t>
    </r>
  </si>
  <si>
    <t>45/39</t>
  </si>
  <si>
    <t>28/39</t>
  </si>
  <si>
    <r>
      <t>7в</t>
    </r>
    <r>
      <rPr>
        <vertAlign val="subscript"/>
        <sz val="14"/>
        <color theme="1"/>
        <rFont val="Times New Roman"/>
        <family val="1"/>
        <charset val="204"/>
      </rPr>
      <t>39</t>
    </r>
  </si>
  <si>
    <r>
      <t>5в</t>
    </r>
    <r>
      <rPr>
        <vertAlign val="subscript"/>
        <sz val="14"/>
        <color theme="1"/>
        <rFont val="Times New Roman"/>
        <family val="1"/>
        <charset val="204"/>
      </rPr>
      <t>22</t>
    </r>
  </si>
  <si>
    <t>26/38</t>
  </si>
  <si>
    <t>26/28</t>
  </si>
  <si>
    <r>
      <t>7б</t>
    </r>
    <r>
      <rPr>
        <vertAlign val="subscript"/>
        <sz val="14"/>
        <color theme="1"/>
        <rFont val="Times New Roman"/>
        <family val="1"/>
        <charset val="204"/>
      </rPr>
      <t>43</t>
    </r>
  </si>
  <si>
    <r>
      <t>4а</t>
    </r>
    <r>
      <rPr>
        <vertAlign val="subscript"/>
        <sz val="14"/>
        <color theme="1"/>
        <rFont val="Times New Roman"/>
        <family val="1"/>
        <charset val="204"/>
      </rPr>
      <t>45</t>
    </r>
  </si>
  <si>
    <r>
      <t>7в</t>
    </r>
    <r>
      <rPr>
        <vertAlign val="subscript"/>
        <sz val="14"/>
        <color theme="1"/>
        <rFont val="Times New Roman"/>
        <family val="1"/>
        <charset val="204"/>
      </rPr>
      <t>42</t>
    </r>
  </si>
  <si>
    <r>
      <t xml:space="preserve">10 </t>
    </r>
    <r>
      <rPr>
        <vertAlign val="subscript"/>
        <sz val="14"/>
        <color theme="1"/>
        <rFont val="Times New Roman"/>
        <family val="1"/>
        <charset val="204"/>
      </rPr>
      <t>42</t>
    </r>
  </si>
  <si>
    <t>31/45</t>
  </si>
  <si>
    <t>информ/информ</t>
  </si>
  <si>
    <t xml:space="preserve">Изменения в расписании уроков на понедельник, </t>
  </si>
  <si>
    <t xml:space="preserve">Изменения в расписании уроков на вторник,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</si>
</sst>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vertAlign val="subscript"/>
      <sz val="13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25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9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E7B7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6" xfId="0" applyFont="1" applyBorder="1"/>
    <xf numFmtId="0" fontId="1" fillId="3" borderId="1" xfId="0" applyFont="1" applyFill="1" applyBorder="1"/>
    <xf numFmtId="0" fontId="1" fillId="3" borderId="6" xfId="0" applyFont="1" applyFill="1" applyBorder="1"/>
    <xf numFmtId="0" fontId="6" fillId="3" borderId="1" xfId="0" applyFont="1" applyFill="1" applyBorder="1"/>
    <xf numFmtId="0" fontId="1" fillId="0" borderId="6" xfId="0" applyFont="1" applyFill="1" applyBorder="1"/>
    <xf numFmtId="0" fontId="6" fillId="3" borderId="6" xfId="0" applyFont="1" applyFill="1" applyBorder="1"/>
    <xf numFmtId="0" fontId="1" fillId="3" borderId="8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3" borderId="9" xfId="0" applyFont="1" applyFill="1" applyBorder="1"/>
    <xf numFmtId="0" fontId="6" fillId="3" borderId="9" xfId="0" applyFont="1" applyFill="1" applyBorder="1"/>
    <xf numFmtId="0" fontId="1" fillId="3" borderId="10" xfId="0" applyFont="1" applyFill="1" applyBorder="1"/>
    <xf numFmtId="0" fontId="1" fillId="0" borderId="1" xfId="0" applyFont="1" applyFill="1" applyBorder="1"/>
    <xf numFmtId="0" fontId="1" fillId="0" borderId="9" xfId="0" applyFont="1" applyFill="1" applyBorder="1"/>
    <xf numFmtId="0" fontId="1" fillId="3" borderId="2" xfId="0" applyFont="1" applyFill="1" applyBorder="1"/>
    <xf numFmtId="0" fontId="2" fillId="3" borderId="1" xfId="0" applyFont="1" applyFill="1" applyBorder="1"/>
    <xf numFmtId="0" fontId="1" fillId="0" borderId="2" xfId="0" applyFont="1" applyBorder="1"/>
    <xf numFmtId="0" fontId="1" fillId="0" borderId="23" xfId="0" applyFont="1" applyBorder="1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13" xfId="0" applyFont="1" applyBorder="1"/>
    <xf numFmtId="0" fontId="1" fillId="0" borderId="4" xfId="0" applyFont="1" applyFill="1" applyBorder="1"/>
    <xf numFmtId="0" fontId="1" fillId="0" borderId="3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0" borderId="1" xfId="0" applyFont="1" applyBorder="1"/>
    <xf numFmtId="0" fontId="1" fillId="3" borderId="7" xfId="0" applyFont="1" applyFill="1" applyBorder="1"/>
    <xf numFmtId="0" fontId="1" fillId="0" borderId="6" xfId="0" applyFont="1" applyBorder="1"/>
    <xf numFmtId="0" fontId="1" fillId="0" borderId="0" xfId="0" applyFont="1" applyFill="1"/>
    <xf numFmtId="0" fontId="1" fillId="3" borderId="0" xfId="0" applyFont="1" applyFill="1"/>
    <xf numFmtId="0" fontId="1" fillId="2" borderId="1" xfId="0" applyFont="1" applyFill="1" applyBorder="1"/>
    <xf numFmtId="0" fontId="1" fillId="0" borderId="9" xfId="0" applyFont="1" applyBorder="1"/>
    <xf numFmtId="0" fontId="1" fillId="3" borderId="14" xfId="0" applyFont="1" applyFill="1" applyBorder="1"/>
    <xf numFmtId="0" fontId="1" fillId="0" borderId="7" xfId="0" applyFont="1" applyBorder="1"/>
    <xf numFmtId="0" fontId="1" fillId="0" borderId="2" xfId="0" applyFont="1" applyBorder="1" applyAlignment="1">
      <alignment horizontal="center"/>
    </xf>
    <xf numFmtId="0" fontId="1" fillId="0" borderId="8" xfId="0" applyFont="1" applyBorder="1"/>
    <xf numFmtId="0" fontId="1" fillId="3" borderId="23" xfId="0" applyFont="1" applyFill="1" applyBorder="1"/>
    <xf numFmtId="0" fontId="1" fillId="3" borderId="16" xfId="0" applyFont="1" applyFill="1" applyBorder="1"/>
    <xf numFmtId="0" fontId="1" fillId="3" borderId="40" xfId="0" applyFont="1" applyFill="1" applyBorder="1"/>
    <xf numFmtId="0" fontId="1" fillId="0" borderId="40" xfId="0" applyFont="1" applyFill="1" applyBorder="1"/>
    <xf numFmtId="0" fontId="1" fillId="0" borderId="19" xfId="0" applyFont="1" applyFill="1" applyBorder="1"/>
    <xf numFmtId="0" fontId="2" fillId="3" borderId="11" xfId="0" applyFont="1" applyFill="1" applyBorder="1" applyAlignment="1">
      <alignment horizontal="center"/>
    </xf>
    <xf numFmtId="0" fontId="1" fillId="3" borderId="19" xfId="0" applyFont="1" applyFill="1" applyBorder="1"/>
    <xf numFmtId="0" fontId="1" fillId="0" borderId="41" xfId="0" applyFont="1" applyFill="1" applyBorder="1"/>
    <xf numFmtId="0" fontId="1" fillId="0" borderId="33" xfId="0" applyFont="1" applyBorder="1"/>
    <xf numFmtId="0" fontId="1" fillId="0" borderId="40" xfId="0" applyFont="1" applyBorder="1"/>
    <xf numFmtId="0" fontId="1" fillId="0" borderId="19" xfId="0" applyFont="1" applyBorder="1"/>
    <xf numFmtId="0" fontId="1" fillId="0" borderId="16" xfId="0" applyFont="1" applyBorder="1"/>
    <xf numFmtId="0" fontId="1" fillId="0" borderId="33" xfId="0" applyFont="1" applyFill="1" applyBorder="1"/>
    <xf numFmtId="0" fontId="1" fillId="2" borderId="6" xfId="0" applyFont="1" applyFill="1" applyBorder="1"/>
    <xf numFmtId="0" fontId="1" fillId="0" borderId="7" xfId="0" applyFont="1" applyFill="1" applyBorder="1"/>
    <xf numFmtId="0" fontId="1" fillId="5" borderId="1" xfId="0" applyFont="1" applyFill="1" applyBorder="1"/>
    <xf numFmtId="0" fontId="1" fillId="3" borderId="26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2" fillId="5" borderId="1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8" fillId="3" borderId="0" xfId="0" applyFont="1" applyFill="1"/>
    <xf numFmtId="0" fontId="9" fillId="3" borderId="0" xfId="0" applyFont="1" applyFill="1"/>
    <xf numFmtId="0" fontId="6" fillId="3" borderId="0" xfId="0" applyFont="1" applyFill="1"/>
    <xf numFmtId="0" fontId="10" fillId="3" borderId="0" xfId="0" applyFont="1" applyFill="1" applyAlignment="1"/>
    <xf numFmtId="0" fontId="10" fillId="3" borderId="0" xfId="0" applyFont="1" applyFill="1" applyAlignment="1">
      <alignment horizontal="right"/>
    </xf>
    <xf numFmtId="0" fontId="11" fillId="3" borderId="0" xfId="0" applyFont="1" applyFill="1" applyAlignment="1"/>
    <xf numFmtId="0" fontId="13" fillId="3" borderId="30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4" fillId="3" borderId="19" xfId="0" applyFont="1" applyFill="1" applyBorder="1" applyAlignment="1"/>
    <xf numFmtId="0" fontId="13" fillId="3" borderId="3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right"/>
    </xf>
    <xf numFmtId="0" fontId="14" fillId="3" borderId="5" xfId="0" applyFont="1" applyFill="1" applyBorder="1" applyAlignment="1"/>
    <xf numFmtId="0" fontId="12" fillId="3" borderId="0" xfId="0" applyFont="1" applyFill="1" applyAlignment="1">
      <alignment horizontal="center"/>
    </xf>
    <xf numFmtId="0" fontId="13" fillId="3" borderId="31" xfId="0" applyFont="1" applyFill="1" applyBorder="1"/>
    <xf numFmtId="0" fontId="15" fillId="3" borderId="0" xfId="0" applyFont="1" applyFill="1"/>
    <xf numFmtId="0" fontId="13" fillId="3" borderId="24" xfId="0" applyFont="1" applyFill="1" applyBorder="1"/>
    <xf numFmtId="0" fontId="13" fillId="3" borderId="32" xfId="0" applyFont="1" applyFill="1" applyBorder="1"/>
    <xf numFmtId="0" fontId="13" fillId="3" borderId="43" xfId="0" applyFont="1" applyFill="1" applyBorder="1"/>
    <xf numFmtId="0" fontId="13" fillId="3" borderId="44" xfId="0" applyFont="1" applyFill="1" applyBorder="1"/>
    <xf numFmtId="0" fontId="13" fillId="3" borderId="0" xfId="0" applyFont="1" applyFill="1" applyBorder="1"/>
    <xf numFmtId="0" fontId="13" fillId="3" borderId="12" xfId="0" applyFont="1" applyFill="1" applyBorder="1"/>
    <xf numFmtId="0" fontId="13" fillId="3" borderId="22" xfId="0" applyFont="1" applyFill="1" applyBorder="1"/>
    <xf numFmtId="0" fontId="13" fillId="3" borderId="17" xfId="0" applyFont="1" applyFill="1" applyBorder="1"/>
    <xf numFmtId="0" fontId="13" fillId="3" borderId="36" xfId="0" applyFont="1" applyFill="1" applyBorder="1"/>
    <xf numFmtId="0" fontId="13" fillId="3" borderId="15" xfId="0" applyFont="1" applyFill="1" applyBorder="1"/>
    <xf numFmtId="0" fontId="13" fillId="3" borderId="11" xfId="0" applyFont="1" applyFill="1" applyBorder="1"/>
    <xf numFmtId="0" fontId="13" fillId="3" borderId="18" xfId="0" applyFont="1" applyFill="1" applyBorder="1"/>
    <xf numFmtId="0" fontId="6" fillId="3" borderId="23" xfId="0" applyFont="1" applyFill="1" applyBorder="1"/>
    <xf numFmtId="0" fontId="1" fillId="3" borderId="20" xfId="0" applyFont="1" applyFill="1" applyBorder="1"/>
    <xf numFmtId="0" fontId="1" fillId="3" borderId="34" xfId="0" applyFont="1" applyFill="1" applyBorder="1"/>
    <xf numFmtId="0" fontId="1" fillId="3" borderId="21" xfId="0" applyFont="1" applyFill="1" applyBorder="1"/>
    <xf numFmtId="0" fontId="1" fillId="8" borderId="1" xfId="0" applyFont="1" applyFill="1" applyBorder="1"/>
    <xf numFmtId="0" fontId="1" fillId="8" borderId="4" xfId="0" applyFont="1" applyFill="1" applyBorder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4" fillId="3" borderId="36" xfId="0" applyFont="1" applyFill="1" applyBorder="1"/>
    <xf numFmtId="0" fontId="4" fillId="3" borderId="17" xfId="0" applyFont="1" applyFill="1" applyBorder="1"/>
    <xf numFmtId="0" fontId="4" fillId="3" borderId="22" xfId="0" applyFont="1" applyFill="1" applyBorder="1"/>
    <xf numFmtId="0" fontId="16" fillId="3" borderId="49" xfId="0" applyFont="1" applyFill="1" applyBorder="1" applyAlignment="1">
      <alignment horizontal="left"/>
    </xf>
    <xf numFmtId="0" fontId="16" fillId="3" borderId="50" xfId="0" applyFont="1" applyFill="1" applyBorder="1" applyAlignment="1">
      <alignment horizontal="center"/>
    </xf>
    <xf numFmtId="0" fontId="2" fillId="3" borderId="0" xfId="0" applyFont="1" applyFill="1" applyBorder="1"/>
    <xf numFmtId="0" fontId="16" fillId="3" borderId="46" xfId="0" applyFont="1" applyFill="1" applyBorder="1" applyAlignment="1">
      <alignment horizontal="center"/>
    </xf>
    <xf numFmtId="0" fontId="4" fillId="3" borderId="39" xfId="0" applyFont="1" applyFill="1" applyBorder="1"/>
    <xf numFmtId="0" fontId="4" fillId="3" borderId="23" xfId="0" applyFont="1" applyFill="1" applyBorder="1"/>
    <xf numFmtId="0" fontId="4" fillId="3" borderId="37" xfId="0" applyFont="1" applyFill="1" applyBorder="1"/>
    <xf numFmtId="0" fontId="16" fillId="3" borderId="51" xfId="0" applyFont="1" applyFill="1" applyBorder="1" applyAlignment="1">
      <alignment horizontal="left"/>
    </xf>
    <xf numFmtId="0" fontId="16" fillId="3" borderId="52" xfId="0" applyFont="1" applyFill="1" applyBorder="1" applyAlignment="1">
      <alignment horizontal="center"/>
    </xf>
    <xf numFmtId="0" fontId="4" fillId="3" borderId="32" xfId="0" applyFont="1" applyFill="1" applyBorder="1"/>
    <xf numFmtId="0" fontId="4" fillId="3" borderId="24" xfId="0" applyFont="1" applyFill="1" applyBorder="1"/>
    <xf numFmtId="0" fontId="4" fillId="3" borderId="31" xfId="0" applyFont="1" applyFill="1" applyBorder="1"/>
    <xf numFmtId="0" fontId="16" fillId="3" borderId="19" xfId="0" applyFont="1" applyFill="1" applyBorder="1" applyAlignment="1">
      <alignment horizontal="right"/>
    </xf>
    <xf numFmtId="0" fontId="16" fillId="3" borderId="16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/>
    </xf>
    <xf numFmtId="0" fontId="2" fillId="3" borderId="42" xfId="0" applyFont="1" applyFill="1" applyBorder="1"/>
    <xf numFmtId="0" fontId="16" fillId="3" borderId="29" xfId="0" applyFont="1" applyFill="1" applyBorder="1" applyAlignment="1">
      <alignment horizontal="center"/>
    </xf>
    <xf numFmtId="0" fontId="16" fillId="3" borderId="38" xfId="0" applyFont="1" applyFill="1" applyBorder="1" applyAlignment="1">
      <alignment horizontal="center"/>
    </xf>
    <xf numFmtId="0" fontId="2" fillId="3" borderId="2" xfId="0" applyFont="1" applyFill="1" applyBorder="1"/>
    <xf numFmtId="0" fontId="1" fillId="3" borderId="25" xfId="0" applyFont="1" applyFill="1" applyBorder="1"/>
    <xf numFmtId="0" fontId="2" fillId="3" borderId="4" xfId="0" applyFont="1" applyFill="1" applyBorder="1"/>
    <xf numFmtId="0" fontId="1" fillId="0" borderId="23" xfId="0" applyFont="1" applyFill="1" applyBorder="1"/>
    <xf numFmtId="0" fontId="6" fillId="0" borderId="0" xfId="0" applyFont="1" applyFill="1" applyBorder="1"/>
    <xf numFmtId="0" fontId="1" fillId="0" borderId="0" xfId="0" applyFont="1" applyBorder="1"/>
    <xf numFmtId="0" fontId="1" fillId="3" borderId="24" xfId="0" applyFont="1" applyFill="1" applyBorder="1"/>
    <xf numFmtId="0" fontId="1" fillId="9" borderId="3" xfId="0" applyFont="1" applyFill="1" applyBorder="1"/>
    <xf numFmtId="0" fontId="1" fillId="9" borderId="4" xfId="0" applyFont="1" applyFill="1" applyBorder="1"/>
    <xf numFmtId="0" fontId="1" fillId="9" borderId="6" xfId="0" applyFont="1" applyFill="1" applyBorder="1"/>
    <xf numFmtId="0" fontId="1" fillId="9" borderId="1" xfId="0" applyFont="1" applyFill="1" applyBorder="1"/>
    <xf numFmtId="0" fontId="6" fillId="3" borderId="34" xfId="0" applyFont="1" applyFill="1" applyBorder="1"/>
    <xf numFmtId="0" fontId="1" fillId="10" borderId="1" xfId="0" applyFont="1" applyFill="1" applyBorder="1"/>
    <xf numFmtId="0" fontId="1" fillId="10" borderId="7" xfId="0" applyFont="1" applyFill="1" applyBorder="1"/>
    <xf numFmtId="0" fontId="1" fillId="10" borderId="2" xfId="0" applyFont="1" applyFill="1" applyBorder="1"/>
    <xf numFmtId="0" fontId="1" fillId="0" borderId="16" xfId="0" applyFont="1" applyFill="1" applyBorder="1"/>
    <xf numFmtId="0" fontId="4" fillId="3" borderId="7" xfId="0" applyFont="1" applyFill="1" applyBorder="1" applyAlignment="1">
      <alignment horizontal="right"/>
    </xf>
    <xf numFmtId="0" fontId="4" fillId="3" borderId="6" xfId="0" applyFont="1" applyFill="1" applyBorder="1"/>
    <xf numFmtId="0" fontId="4" fillId="3" borderId="8" xfId="0" applyFont="1" applyFill="1" applyBorder="1"/>
    <xf numFmtId="0" fontId="4" fillId="3" borderId="10" xfId="0" applyFont="1" applyFill="1" applyBorder="1"/>
    <xf numFmtId="0" fontId="1" fillId="0" borderId="41" xfId="0" applyFont="1" applyBorder="1"/>
    <xf numFmtId="0" fontId="1" fillId="0" borderId="10" xfId="0" applyFont="1" applyBorder="1"/>
    <xf numFmtId="0" fontId="1" fillId="11" borderId="1" xfId="0" applyFont="1" applyFill="1" applyBorder="1"/>
    <xf numFmtId="0" fontId="1" fillId="0" borderId="5" xfId="0" applyFont="1" applyBorder="1"/>
    <xf numFmtId="0" fontId="2" fillId="9" borderId="1" xfId="0" applyFont="1" applyFill="1" applyBorder="1"/>
    <xf numFmtId="0" fontId="1" fillId="4" borderId="7" xfId="0" applyFont="1" applyFill="1" applyBorder="1"/>
    <xf numFmtId="0" fontId="1" fillId="0" borderId="39" xfId="0" applyFont="1" applyBorder="1"/>
    <xf numFmtId="0" fontId="1" fillId="0" borderId="34" xfId="0" applyFont="1" applyBorder="1"/>
    <xf numFmtId="0" fontId="1" fillId="0" borderId="34" xfId="0" applyFont="1" applyFill="1" applyBorder="1"/>
    <xf numFmtId="0" fontId="1" fillId="10" borderId="4" xfId="0" applyFont="1" applyFill="1" applyBorder="1"/>
    <xf numFmtId="0" fontId="1" fillId="12" borderId="1" xfId="0" applyFont="1" applyFill="1" applyBorder="1"/>
    <xf numFmtId="0" fontId="1" fillId="5" borderId="3" xfId="0" applyFont="1" applyFill="1" applyBorder="1"/>
    <xf numFmtId="0" fontId="1" fillId="4" borderId="2" xfId="0" applyFont="1" applyFill="1" applyBorder="1"/>
    <xf numFmtId="0" fontId="18" fillId="3" borderId="3" xfId="0" applyFont="1" applyFill="1" applyBorder="1"/>
    <xf numFmtId="0" fontId="18" fillId="3" borderId="6" xfId="0" applyFont="1" applyFill="1" applyBorder="1"/>
    <xf numFmtId="0" fontId="18" fillId="3" borderId="7" xfId="0" applyFont="1" applyFill="1" applyBorder="1" applyAlignment="1">
      <alignment horizontal="right"/>
    </xf>
    <xf numFmtId="0" fontId="18" fillId="3" borderId="7" xfId="0" applyFont="1" applyFill="1" applyBorder="1"/>
    <xf numFmtId="0" fontId="2" fillId="12" borderId="1" xfId="0" applyFont="1" applyFill="1" applyBorder="1"/>
    <xf numFmtId="0" fontId="1" fillId="10" borderId="6" xfId="0" applyFont="1" applyFill="1" applyBorder="1"/>
    <xf numFmtId="0" fontId="1" fillId="0" borderId="5" xfId="0" applyFont="1" applyFill="1" applyBorder="1"/>
    <xf numFmtId="0" fontId="18" fillId="3" borderId="5" xfId="0" applyFont="1" applyFill="1" applyBorder="1" applyAlignment="1">
      <alignment horizontal="right"/>
    </xf>
    <xf numFmtId="0" fontId="18" fillId="3" borderId="8" xfId="0" applyFont="1" applyFill="1" applyBorder="1"/>
    <xf numFmtId="0" fontId="18" fillId="3" borderId="10" xfId="0" applyFont="1" applyFill="1" applyBorder="1"/>
    <xf numFmtId="0" fontId="1" fillId="13" borderId="6" xfId="0" applyFont="1" applyFill="1" applyBorder="1" applyAlignment="1">
      <alignment wrapText="1"/>
    </xf>
    <xf numFmtId="0" fontId="1" fillId="13" borderId="8" xfId="0" applyFont="1" applyFill="1" applyBorder="1" applyAlignment="1">
      <alignment wrapText="1"/>
    </xf>
    <xf numFmtId="0" fontId="1" fillId="13" borderId="10" xfId="0" applyFont="1" applyFill="1" applyBorder="1"/>
    <xf numFmtId="0" fontId="1" fillId="13" borderId="8" xfId="0" applyFont="1" applyFill="1" applyBorder="1"/>
    <xf numFmtId="0" fontId="1" fillId="13" borderId="6" xfId="0" applyFont="1" applyFill="1" applyBorder="1"/>
    <xf numFmtId="0" fontId="18" fillId="13" borderId="7" xfId="0" applyFont="1" applyFill="1" applyBorder="1"/>
    <xf numFmtId="0" fontId="18" fillId="3" borderId="6" xfId="0" quotePrefix="1" applyFont="1" applyFill="1" applyBorder="1"/>
    <xf numFmtId="0" fontId="18" fillId="3" borderId="6" xfId="0" applyFont="1" applyFill="1" applyBorder="1" applyAlignment="1">
      <alignment wrapText="1"/>
    </xf>
    <xf numFmtId="0" fontId="1" fillId="0" borderId="25" xfId="0" applyFont="1" applyBorder="1"/>
    <xf numFmtId="0" fontId="1" fillId="0" borderId="26" xfId="0" applyFont="1" applyBorder="1"/>
    <xf numFmtId="0" fontId="1" fillId="0" borderId="56" xfId="0" applyFont="1" applyBorder="1"/>
    <xf numFmtId="0" fontId="1" fillId="0" borderId="57" xfId="0" applyFont="1" applyBorder="1"/>
    <xf numFmtId="0" fontId="1" fillId="0" borderId="58" xfId="0" applyFont="1" applyBorder="1"/>
    <xf numFmtId="0" fontId="6" fillId="3" borderId="7" xfId="0" applyFont="1" applyFill="1" applyBorder="1"/>
    <xf numFmtId="0" fontId="1" fillId="0" borderId="25" xfId="0" applyFont="1" applyFill="1" applyBorder="1"/>
    <xf numFmtId="0" fontId="1" fillId="6" borderId="23" xfId="0" applyFont="1" applyFill="1" applyBorder="1"/>
    <xf numFmtId="0" fontId="1" fillId="8" borderId="23" xfId="0" applyFont="1" applyFill="1" applyBorder="1"/>
    <xf numFmtId="0" fontId="1" fillId="0" borderId="10" xfId="0" applyFont="1" applyFill="1" applyBorder="1"/>
    <xf numFmtId="0" fontId="2" fillId="3" borderId="23" xfId="0" applyFont="1" applyFill="1" applyBorder="1"/>
    <xf numFmtId="0" fontId="1" fillId="2" borderId="23" xfId="0" applyFont="1" applyFill="1" applyBorder="1"/>
    <xf numFmtId="0" fontId="1" fillId="0" borderId="21" xfId="0" applyFont="1" applyBorder="1"/>
    <xf numFmtId="0" fontId="1" fillId="9" borderId="20" xfId="0" applyFont="1" applyFill="1" applyBorder="1"/>
    <xf numFmtId="0" fontId="1" fillId="9" borderId="34" xfId="0" applyFont="1" applyFill="1" applyBorder="1"/>
    <xf numFmtId="0" fontId="19" fillId="13" borderId="8" xfId="0" applyFont="1" applyFill="1" applyBorder="1" applyAlignment="1">
      <alignment wrapText="1"/>
    </xf>
    <xf numFmtId="0" fontId="19" fillId="13" borderId="6" xfId="0" applyFont="1" applyFill="1" applyBorder="1" applyAlignment="1">
      <alignment wrapText="1"/>
    </xf>
    <xf numFmtId="0" fontId="2" fillId="9" borderId="6" xfId="0" applyFont="1" applyFill="1" applyBorder="1"/>
    <xf numFmtId="0" fontId="2" fillId="3" borderId="6" xfId="0" applyFont="1" applyFill="1" applyBorder="1"/>
    <xf numFmtId="0" fontId="19" fillId="13" borderId="7" xfId="0" applyFont="1" applyFill="1" applyBorder="1"/>
    <xf numFmtId="0" fontId="19" fillId="13" borderId="10" xfId="0" applyFont="1" applyFill="1" applyBorder="1"/>
    <xf numFmtId="0" fontId="6" fillId="9" borderId="1" xfId="0" applyFont="1" applyFill="1" applyBorder="1"/>
    <xf numFmtId="0" fontId="16" fillId="3" borderId="19" xfId="0" applyFont="1" applyFill="1" applyBorder="1" applyAlignment="1">
      <alignment horizontal="left"/>
    </xf>
    <xf numFmtId="0" fontId="1" fillId="3" borderId="0" xfId="0" applyFont="1" applyFill="1" applyBorder="1"/>
    <xf numFmtId="0" fontId="1" fillId="6" borderId="6" xfId="0" applyFont="1" applyFill="1" applyBorder="1"/>
    <xf numFmtId="0" fontId="1" fillId="3" borderId="13" xfId="0" applyFont="1" applyFill="1" applyBorder="1"/>
    <xf numFmtId="0" fontId="1" fillId="0" borderId="2" xfId="0" applyFont="1" applyFill="1" applyBorder="1"/>
    <xf numFmtId="0" fontId="6" fillId="3" borderId="2" xfId="0" applyFont="1" applyFill="1" applyBorder="1"/>
    <xf numFmtId="0" fontId="1" fillId="11" borderId="6" xfId="0" applyFont="1" applyFill="1" applyBorder="1"/>
    <xf numFmtId="0" fontId="18" fillId="3" borderId="5" xfId="0" applyFont="1" applyFill="1" applyBorder="1"/>
    <xf numFmtId="0" fontId="18" fillId="3" borderId="13" xfId="0" applyFont="1" applyFill="1" applyBorder="1" applyAlignment="1">
      <alignment horizontal="right"/>
    </xf>
    <xf numFmtId="0" fontId="18" fillId="3" borderId="25" xfId="0" applyFont="1" applyFill="1" applyBorder="1"/>
    <xf numFmtId="0" fontId="18" fillId="3" borderId="2" xfId="0" applyFont="1" applyFill="1" applyBorder="1" applyAlignment="1">
      <alignment horizontal="right"/>
    </xf>
    <xf numFmtId="0" fontId="18" fillId="3" borderId="23" xfId="0" applyFont="1" applyFill="1" applyBorder="1"/>
    <xf numFmtId="0" fontId="18" fillId="3" borderId="2" xfId="0" applyFont="1" applyFill="1" applyBorder="1"/>
    <xf numFmtId="0" fontId="18" fillId="3" borderId="14" xfId="0" applyFont="1" applyFill="1" applyBorder="1"/>
    <xf numFmtId="0" fontId="18" fillId="3" borderId="26" xfId="0" applyFont="1" applyFill="1" applyBorder="1"/>
    <xf numFmtId="0" fontId="18" fillId="3" borderId="7" xfId="0" applyFont="1" applyFill="1" applyBorder="1" applyAlignment="1"/>
    <xf numFmtId="0" fontId="1" fillId="3" borderId="6" xfId="0" applyFont="1" applyFill="1" applyBorder="1" applyAlignment="1">
      <alignment wrapText="1"/>
    </xf>
    <xf numFmtId="0" fontId="4" fillId="3" borderId="3" xfId="0" applyFont="1" applyFill="1" applyBorder="1"/>
    <xf numFmtId="0" fontId="4" fillId="3" borderId="5" xfId="0" applyFont="1" applyFill="1" applyBorder="1"/>
    <xf numFmtId="0" fontId="4" fillId="3" borderId="7" xfId="0" applyFont="1" applyFill="1" applyBorder="1"/>
    <xf numFmtId="0" fontId="19" fillId="13" borderId="8" xfId="0" applyFont="1" applyFill="1" applyBorder="1"/>
    <xf numFmtId="0" fontId="19" fillId="13" borderId="6" xfId="0" applyFont="1" applyFill="1" applyBorder="1"/>
    <xf numFmtId="0" fontId="4" fillId="3" borderId="5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right"/>
    </xf>
    <xf numFmtId="0" fontId="4" fillId="3" borderId="25" xfId="0" applyFont="1" applyFill="1" applyBorder="1"/>
    <xf numFmtId="0" fontId="4" fillId="3" borderId="2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14" xfId="0" applyFont="1" applyFill="1" applyBorder="1"/>
    <xf numFmtId="0" fontId="4" fillId="3" borderId="26" xfId="0" applyFont="1" applyFill="1" applyBorder="1"/>
    <xf numFmtId="0" fontId="4" fillId="3" borderId="7" xfId="0" applyFont="1" applyFill="1" applyBorder="1" applyAlignment="1"/>
    <xf numFmtId="0" fontId="4" fillId="3" borderId="6" xfId="0" quotePrefix="1" applyFont="1" applyFill="1" applyBorder="1"/>
    <xf numFmtId="0" fontId="4" fillId="3" borderId="6" xfId="0" applyFont="1" applyFill="1" applyBorder="1" applyAlignment="1">
      <alignment wrapText="1"/>
    </xf>
    <xf numFmtId="0" fontId="7" fillId="0" borderId="16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center"/>
    </xf>
    <xf numFmtId="0" fontId="7" fillId="3" borderId="55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left" vertical="top" wrapText="1"/>
    </xf>
    <xf numFmtId="0" fontId="12" fillId="3" borderId="29" xfId="0" applyFont="1" applyFill="1" applyBorder="1" applyAlignment="1">
      <alignment horizontal="center" vertical="center" textRotation="180"/>
    </xf>
    <xf numFmtId="0" fontId="12" fillId="3" borderId="28" xfId="0" applyFont="1" applyFill="1" applyBorder="1" applyAlignment="1">
      <alignment horizontal="center" vertical="center" textRotation="180"/>
    </xf>
    <xf numFmtId="0" fontId="12" fillId="3" borderId="27" xfId="0" applyFont="1" applyFill="1" applyBorder="1" applyAlignment="1">
      <alignment horizontal="center" vertical="center" textRotation="180"/>
    </xf>
    <xf numFmtId="0" fontId="7" fillId="3" borderId="45" xfId="0" applyFont="1" applyFill="1" applyBorder="1" applyAlignment="1">
      <alignment horizontal="center"/>
    </xf>
    <xf numFmtId="0" fontId="7" fillId="3" borderId="42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center"/>
    </xf>
    <xf numFmtId="0" fontId="16" fillId="3" borderId="38" xfId="0" applyFont="1" applyFill="1" applyBorder="1" applyAlignment="1">
      <alignment horizontal="center" vertical="center" textRotation="180"/>
    </xf>
    <xf numFmtId="0" fontId="16" fillId="3" borderId="48" xfId="0" applyFont="1" applyFill="1" applyBorder="1" applyAlignment="1">
      <alignment horizontal="center" vertical="center" textRotation="180"/>
    </xf>
    <xf numFmtId="0" fontId="16" fillId="3" borderId="47" xfId="0" applyFont="1" applyFill="1" applyBorder="1" applyAlignment="1">
      <alignment horizontal="center" vertical="center" textRotation="180"/>
    </xf>
    <xf numFmtId="0" fontId="16" fillId="3" borderId="29" xfId="0" applyFont="1" applyFill="1" applyBorder="1" applyAlignment="1">
      <alignment horizontal="center" vertical="center" textRotation="180"/>
    </xf>
    <xf numFmtId="0" fontId="16" fillId="3" borderId="28" xfId="0" applyFont="1" applyFill="1" applyBorder="1" applyAlignment="1">
      <alignment horizontal="center" vertical="center" textRotation="180"/>
    </xf>
    <xf numFmtId="0" fontId="16" fillId="3" borderId="27" xfId="0" applyFont="1" applyFill="1" applyBorder="1" applyAlignment="1">
      <alignment horizontal="center" vertical="center" textRotation="180"/>
    </xf>
    <xf numFmtId="0" fontId="1" fillId="3" borderId="7" xfId="0" applyFont="1" applyFill="1" applyBorder="1" applyAlignment="1">
      <alignment horizontal="right"/>
    </xf>
  </cellXfs>
  <cellStyles count="1">
    <cellStyle name="Обычный" xfId="0" builtinId="0"/>
  </cellStyles>
  <dxfs count="4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FF9FD"/>
      <color rgb="FF66FF66"/>
      <color rgb="FFE7B7FF"/>
      <color rgb="FF66FFFF"/>
      <color rgb="FFCCFF33"/>
      <color rgb="FFF4B6E4"/>
      <color rgb="FF9966FF"/>
      <color rgb="FFFFCCFF"/>
      <color rgb="FFCC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4"/>
  <sheetViews>
    <sheetView showWhiteSpace="0" topLeftCell="A10" zoomScale="120" zoomScaleNormal="120" workbookViewId="0">
      <selection activeCell="X10" sqref="X10"/>
    </sheetView>
  </sheetViews>
  <sheetFormatPr defaultRowHeight="18.75" x14ac:dyDescent="0.3"/>
  <cols>
    <col min="1" max="1" width="26" style="21" customWidth="1"/>
    <col min="2" max="9" width="5.7109375" style="21" customWidth="1"/>
    <col min="10" max="10" width="5.85546875" style="21" customWidth="1"/>
    <col min="11" max="11" width="5.5703125" style="21" customWidth="1"/>
    <col min="12" max="17" width="5.7109375" style="21" customWidth="1"/>
    <col min="18" max="33" width="5.7109375" style="33" customWidth="1"/>
    <col min="34" max="41" width="5.7109375" style="34" customWidth="1"/>
    <col min="42" max="43" width="9.140625" style="21" hidden="1" customWidth="1"/>
    <col min="44" max="44" width="9.140625" style="21"/>
    <col min="45" max="45" width="9.140625" style="21" hidden="1" customWidth="1"/>
    <col min="46" max="16384" width="9.140625" style="21"/>
  </cols>
  <sheetData>
    <row r="1" spans="1:45" ht="19.5" thickBot="1" x14ac:dyDescent="0.35">
      <c r="A1" s="19"/>
      <c r="B1" s="224" t="s">
        <v>28</v>
      </c>
      <c r="C1" s="225"/>
      <c r="D1" s="225"/>
      <c r="E1" s="225"/>
      <c r="F1" s="225"/>
      <c r="G1" s="225"/>
      <c r="H1" s="225"/>
      <c r="I1" s="226"/>
      <c r="J1" s="227" t="s">
        <v>29</v>
      </c>
      <c r="K1" s="228"/>
      <c r="L1" s="228"/>
      <c r="M1" s="228"/>
      <c r="N1" s="228"/>
      <c r="O1" s="228"/>
      <c r="P1" s="228"/>
      <c r="Q1" s="229"/>
      <c r="R1" s="230" t="s">
        <v>30</v>
      </c>
      <c r="S1" s="231"/>
      <c r="T1" s="231"/>
      <c r="U1" s="231"/>
      <c r="V1" s="231"/>
      <c r="W1" s="231"/>
      <c r="X1" s="231"/>
      <c r="Y1" s="232"/>
      <c r="Z1" s="233" t="s">
        <v>31</v>
      </c>
      <c r="AA1" s="234"/>
      <c r="AB1" s="234"/>
      <c r="AC1" s="234"/>
      <c r="AD1" s="234"/>
      <c r="AE1" s="234"/>
      <c r="AF1" s="234"/>
      <c r="AG1" s="235"/>
      <c r="AH1" s="236" t="s">
        <v>32</v>
      </c>
      <c r="AI1" s="225"/>
      <c r="AJ1" s="225"/>
      <c r="AK1" s="225"/>
      <c r="AL1" s="225"/>
      <c r="AM1" s="225"/>
      <c r="AN1" s="225"/>
      <c r="AO1" s="237"/>
      <c r="AP1" s="20"/>
    </row>
    <row r="2" spans="1:45" ht="19.5" customHeight="1" thickBot="1" x14ac:dyDescent="0.35">
      <c r="A2" s="19"/>
      <c r="B2" s="52">
        <v>1</v>
      </c>
      <c r="C2" s="50">
        <v>2</v>
      </c>
      <c r="D2" s="50">
        <v>3</v>
      </c>
      <c r="E2" s="50">
        <v>4</v>
      </c>
      <c r="F2" s="50">
        <v>5</v>
      </c>
      <c r="G2" s="50">
        <v>6</v>
      </c>
      <c r="H2" s="50">
        <v>7</v>
      </c>
      <c r="I2" s="51">
        <v>8</v>
      </c>
      <c r="J2" s="49">
        <v>1</v>
      </c>
      <c r="K2" s="50">
        <v>2</v>
      </c>
      <c r="L2" s="50">
        <v>3</v>
      </c>
      <c r="M2" s="50">
        <v>4</v>
      </c>
      <c r="N2" s="50">
        <v>5</v>
      </c>
      <c r="O2" s="50">
        <v>6</v>
      </c>
      <c r="P2" s="50">
        <v>7</v>
      </c>
      <c r="Q2" s="51">
        <v>8</v>
      </c>
      <c r="R2" s="53">
        <v>1</v>
      </c>
      <c r="S2" s="44">
        <v>2</v>
      </c>
      <c r="T2" s="44">
        <v>3</v>
      </c>
      <c r="U2" s="44">
        <v>4</v>
      </c>
      <c r="V2" s="44">
        <v>5</v>
      </c>
      <c r="W2" s="44">
        <v>6</v>
      </c>
      <c r="X2" s="44">
        <v>7</v>
      </c>
      <c r="Y2" s="45">
        <v>8</v>
      </c>
      <c r="Z2" s="53">
        <v>1</v>
      </c>
      <c r="AA2" s="44">
        <v>2</v>
      </c>
      <c r="AB2" s="44">
        <v>3</v>
      </c>
      <c r="AC2" s="44">
        <v>4</v>
      </c>
      <c r="AD2" s="44">
        <v>5</v>
      </c>
      <c r="AE2" s="44">
        <v>6</v>
      </c>
      <c r="AF2" s="44">
        <v>7</v>
      </c>
      <c r="AG2" s="48">
        <v>8</v>
      </c>
      <c r="AH2" s="42">
        <v>1</v>
      </c>
      <c r="AI2" s="43">
        <v>2</v>
      </c>
      <c r="AJ2" s="43">
        <v>3</v>
      </c>
      <c r="AK2" s="43">
        <v>4</v>
      </c>
      <c r="AL2" s="43">
        <v>5</v>
      </c>
      <c r="AM2" s="43">
        <v>6</v>
      </c>
      <c r="AN2" s="43">
        <v>7</v>
      </c>
      <c r="AO2" s="47">
        <v>8</v>
      </c>
      <c r="AP2" s="20"/>
      <c r="AQ2" s="30" t="s">
        <v>107</v>
      </c>
      <c r="AR2" s="30"/>
      <c r="AS2" s="30"/>
    </row>
    <row r="3" spans="1:45" ht="21.75" customHeight="1" x14ac:dyDescent="0.3">
      <c r="A3" s="17" t="s">
        <v>0</v>
      </c>
      <c r="B3" s="22"/>
      <c r="C3" s="23"/>
      <c r="D3" s="23"/>
      <c r="E3" s="23"/>
      <c r="F3" s="23"/>
      <c r="G3" s="23"/>
      <c r="H3" s="23"/>
      <c r="I3" s="29"/>
      <c r="J3" s="120">
        <v>11</v>
      </c>
      <c r="K3" s="23"/>
      <c r="L3" s="23"/>
      <c r="M3" s="23"/>
      <c r="N3" s="121">
        <v>10</v>
      </c>
      <c r="O3" s="23"/>
      <c r="P3" s="28">
        <v>11</v>
      </c>
      <c r="Q3" s="24"/>
      <c r="R3" s="26"/>
      <c r="S3" s="25"/>
      <c r="T3" s="28">
        <v>10</v>
      </c>
      <c r="U3" s="95">
        <v>11</v>
      </c>
      <c r="V3" s="95">
        <v>11</v>
      </c>
      <c r="W3" s="25"/>
      <c r="X3" s="25"/>
      <c r="Y3" s="29"/>
      <c r="Z3" s="176"/>
      <c r="AA3" s="25"/>
      <c r="AB3" s="25"/>
      <c r="AC3" s="25"/>
      <c r="AD3" s="25"/>
      <c r="AE3" s="25"/>
      <c r="AF3" s="25"/>
      <c r="AG3" s="195"/>
      <c r="AH3" s="27">
        <v>11</v>
      </c>
      <c r="AI3" s="28">
        <v>10</v>
      </c>
      <c r="AJ3" s="28">
        <v>11</v>
      </c>
      <c r="AK3" s="28"/>
      <c r="AL3" s="28"/>
      <c r="AM3" s="28"/>
      <c r="AN3" s="28"/>
      <c r="AO3" s="29"/>
      <c r="AP3" s="20">
        <f>COUNTA(B3:AM3)</f>
        <v>9</v>
      </c>
      <c r="AQ3" s="30">
        <v>9</v>
      </c>
      <c r="AR3" s="30">
        <f>COUNTA(B3:AM3)</f>
        <v>9</v>
      </c>
      <c r="AS3" s="30">
        <f>AQ3+AR3</f>
        <v>18</v>
      </c>
    </row>
    <row r="4" spans="1:45" ht="21.75" customHeight="1" x14ac:dyDescent="0.3">
      <c r="A4" s="17" t="s">
        <v>23</v>
      </c>
      <c r="B4" s="5" t="s">
        <v>106</v>
      </c>
      <c r="C4" s="4" t="s">
        <v>176</v>
      </c>
      <c r="D4" s="4" t="s">
        <v>45</v>
      </c>
      <c r="E4" s="4" t="s">
        <v>49</v>
      </c>
      <c r="F4" s="4" t="s">
        <v>48</v>
      </c>
      <c r="G4" s="4" t="s">
        <v>42</v>
      </c>
      <c r="H4" s="4" t="s">
        <v>177</v>
      </c>
      <c r="I4" s="38"/>
      <c r="J4" s="180">
        <v>10</v>
      </c>
      <c r="K4" s="4" t="s">
        <v>47</v>
      </c>
      <c r="L4" s="18" t="s">
        <v>49</v>
      </c>
      <c r="M4" s="4" t="s">
        <v>48</v>
      </c>
      <c r="N4" s="4" t="s">
        <v>177</v>
      </c>
      <c r="O4" s="4" t="s">
        <v>46</v>
      </c>
      <c r="P4" s="4" t="s">
        <v>48</v>
      </c>
      <c r="Q4" s="19"/>
      <c r="R4" s="5" t="s">
        <v>47</v>
      </c>
      <c r="S4" s="4" t="s">
        <v>176</v>
      </c>
      <c r="T4" s="18">
        <v>10</v>
      </c>
      <c r="U4" s="58" t="s">
        <v>49</v>
      </c>
      <c r="V4" s="4" t="s">
        <v>42</v>
      </c>
      <c r="W4" s="94" t="s">
        <v>48</v>
      </c>
      <c r="X4" s="4" t="s">
        <v>46</v>
      </c>
      <c r="Y4" s="31"/>
      <c r="Z4" s="41" t="s">
        <v>176</v>
      </c>
      <c r="AA4" s="4" t="s">
        <v>42</v>
      </c>
      <c r="AB4" s="58" t="s">
        <v>47</v>
      </c>
      <c r="AC4" s="4" t="s">
        <v>106</v>
      </c>
      <c r="AD4" s="4" t="s">
        <v>45</v>
      </c>
      <c r="AE4" s="156">
        <v>10</v>
      </c>
      <c r="AF4" s="15"/>
      <c r="AG4" s="17"/>
      <c r="AH4" s="5" t="s">
        <v>106</v>
      </c>
      <c r="AI4" s="4">
        <v>10</v>
      </c>
      <c r="AJ4" s="4" t="s">
        <v>45</v>
      </c>
      <c r="AK4" s="4" t="s">
        <v>177</v>
      </c>
      <c r="AL4" s="4" t="s">
        <v>49</v>
      </c>
      <c r="AM4" s="4" t="s">
        <v>47</v>
      </c>
      <c r="AN4" s="4" t="s">
        <v>46</v>
      </c>
      <c r="AO4" s="31"/>
      <c r="AP4" s="20">
        <f>COUNTA(D4:AM4)</f>
        <v>31</v>
      </c>
      <c r="AQ4" s="30">
        <v>42</v>
      </c>
      <c r="AR4" s="30">
        <f>COUNTA(D4:AM4)</f>
        <v>31</v>
      </c>
      <c r="AS4" s="30">
        <f t="shared" ref="AS4:AS28" si="0">AQ4+AR4</f>
        <v>73</v>
      </c>
    </row>
    <row r="5" spans="1:45" ht="21.75" customHeight="1" x14ac:dyDescent="0.3">
      <c r="A5" s="17" t="s">
        <v>111</v>
      </c>
      <c r="B5" s="5" t="s">
        <v>39</v>
      </c>
      <c r="C5" s="4" t="s">
        <v>41</v>
      </c>
      <c r="D5" s="4" t="s">
        <v>38</v>
      </c>
      <c r="E5" s="4" t="s">
        <v>36</v>
      </c>
      <c r="F5" s="4" t="s">
        <v>43</v>
      </c>
      <c r="G5" s="4" t="s">
        <v>44</v>
      </c>
      <c r="H5" s="30"/>
      <c r="I5" s="38"/>
      <c r="J5" s="20"/>
      <c r="K5" s="4" t="s">
        <v>34</v>
      </c>
      <c r="L5" s="4" t="s">
        <v>180</v>
      </c>
      <c r="M5" s="4" t="s">
        <v>110</v>
      </c>
      <c r="N5" s="4" t="s">
        <v>33</v>
      </c>
      <c r="O5" s="4" t="s">
        <v>44</v>
      </c>
      <c r="P5" s="30"/>
      <c r="Q5" s="19"/>
      <c r="R5" s="5" t="s">
        <v>36</v>
      </c>
      <c r="S5" s="4" t="s">
        <v>43</v>
      </c>
      <c r="T5" s="4" t="s">
        <v>37</v>
      </c>
      <c r="U5" s="4" t="s">
        <v>39</v>
      </c>
      <c r="V5" s="4" t="s">
        <v>35</v>
      </c>
      <c r="W5" s="4" t="s">
        <v>50</v>
      </c>
      <c r="X5" s="4" t="s">
        <v>40</v>
      </c>
      <c r="Y5" s="31"/>
      <c r="Z5" s="41" t="s">
        <v>180</v>
      </c>
      <c r="AA5" s="4" t="s">
        <v>34</v>
      </c>
      <c r="AB5" s="4" t="s">
        <v>110</v>
      </c>
      <c r="AC5" s="4" t="s">
        <v>33</v>
      </c>
      <c r="AD5" s="4" t="s">
        <v>44</v>
      </c>
      <c r="AE5" s="4" t="s">
        <v>35</v>
      </c>
      <c r="AF5" s="4" t="s">
        <v>36</v>
      </c>
      <c r="AG5" s="17"/>
      <c r="AH5" s="5" t="s">
        <v>35</v>
      </c>
      <c r="AI5" s="4" t="s">
        <v>43</v>
      </c>
      <c r="AJ5" s="4" t="s">
        <v>37</v>
      </c>
      <c r="AK5" s="4" t="s">
        <v>38</v>
      </c>
      <c r="AL5" s="4" t="s">
        <v>41</v>
      </c>
      <c r="AM5" s="4" t="s">
        <v>40</v>
      </c>
      <c r="AN5" s="4" t="s">
        <v>50</v>
      </c>
      <c r="AO5" s="31"/>
      <c r="AP5" s="20">
        <f>COUNTA(C5:AN5)</f>
        <v>31</v>
      </c>
      <c r="AQ5" s="30">
        <v>43</v>
      </c>
      <c r="AR5" s="30">
        <f>COUNTA(C5:AN5)</f>
        <v>31</v>
      </c>
      <c r="AS5" s="30">
        <f t="shared" si="0"/>
        <v>74</v>
      </c>
    </row>
    <row r="6" spans="1:45" ht="21.75" customHeight="1" x14ac:dyDescent="0.3">
      <c r="A6" s="17" t="s">
        <v>51</v>
      </c>
      <c r="B6" s="32"/>
      <c r="C6" s="30"/>
      <c r="D6" s="4" t="s">
        <v>38</v>
      </c>
      <c r="E6" s="4" t="s">
        <v>49</v>
      </c>
      <c r="F6" s="4" t="s">
        <v>43</v>
      </c>
      <c r="G6" s="4" t="s">
        <v>44</v>
      </c>
      <c r="H6" s="30"/>
      <c r="I6" s="38"/>
      <c r="J6" s="180">
        <v>10</v>
      </c>
      <c r="K6" s="18" t="s">
        <v>47</v>
      </c>
      <c r="L6" s="18" t="s">
        <v>49</v>
      </c>
      <c r="M6" s="4" t="s">
        <v>48</v>
      </c>
      <c r="N6" s="4">
        <v>10</v>
      </c>
      <c r="O6" s="4" t="s">
        <v>44</v>
      </c>
      <c r="P6" s="4" t="s">
        <v>48</v>
      </c>
      <c r="Q6" s="19"/>
      <c r="R6" s="5" t="s">
        <v>47</v>
      </c>
      <c r="S6" s="4" t="s">
        <v>43</v>
      </c>
      <c r="T6" s="4" t="s">
        <v>37</v>
      </c>
      <c r="U6" s="58" t="s">
        <v>49</v>
      </c>
      <c r="V6" s="4" t="s">
        <v>35</v>
      </c>
      <c r="W6" s="94">
        <v>10</v>
      </c>
      <c r="X6" s="94">
        <v>10</v>
      </c>
      <c r="Y6" s="31"/>
      <c r="Z6" s="177" t="s">
        <v>177</v>
      </c>
      <c r="AA6" s="58" t="s">
        <v>46</v>
      </c>
      <c r="AB6" s="58" t="s">
        <v>47</v>
      </c>
      <c r="AC6" s="4" t="s">
        <v>33</v>
      </c>
      <c r="AD6" s="4" t="s">
        <v>44</v>
      </c>
      <c r="AE6" s="4" t="s">
        <v>35</v>
      </c>
      <c r="AF6" s="15"/>
      <c r="AG6" s="17"/>
      <c r="AH6" s="5" t="s">
        <v>35</v>
      </c>
      <c r="AI6" s="4" t="s">
        <v>43</v>
      </c>
      <c r="AJ6" s="4" t="s">
        <v>37</v>
      </c>
      <c r="AK6" s="4" t="s">
        <v>38</v>
      </c>
      <c r="AL6" s="4" t="s">
        <v>49</v>
      </c>
      <c r="AM6" s="4" t="s">
        <v>47</v>
      </c>
      <c r="AN6" s="4"/>
      <c r="AO6" s="31"/>
      <c r="AP6" s="20">
        <f>COUNTA(C6:AN6)</f>
        <v>30</v>
      </c>
      <c r="AQ6" s="30">
        <v>29</v>
      </c>
      <c r="AR6" s="30">
        <f>COUNTA(C6:AN6)</f>
        <v>30</v>
      </c>
      <c r="AS6" s="30">
        <f>AQ6+AR6</f>
        <v>59</v>
      </c>
    </row>
    <row r="7" spans="1:45" ht="21.75" customHeight="1" x14ac:dyDescent="0.3">
      <c r="A7" s="17" t="s">
        <v>22</v>
      </c>
      <c r="B7" s="32" t="s">
        <v>48</v>
      </c>
      <c r="C7" s="4">
        <v>11</v>
      </c>
      <c r="D7" s="30" t="s">
        <v>49</v>
      </c>
      <c r="E7" s="30"/>
      <c r="F7" s="30">
        <v>10</v>
      </c>
      <c r="G7" s="30">
        <v>10</v>
      </c>
      <c r="H7" s="30"/>
      <c r="I7" s="144" t="s">
        <v>49</v>
      </c>
      <c r="J7" s="20"/>
      <c r="K7" s="30"/>
      <c r="L7" s="30"/>
      <c r="M7" s="30"/>
      <c r="N7" s="30"/>
      <c r="O7" s="4"/>
      <c r="P7" s="30"/>
      <c r="Q7" s="19"/>
      <c r="R7" s="5">
        <v>11</v>
      </c>
      <c r="S7" s="4">
        <v>10</v>
      </c>
      <c r="T7" s="4">
        <v>11</v>
      </c>
      <c r="U7" s="15"/>
      <c r="V7" s="15"/>
      <c r="W7" s="15"/>
      <c r="X7" s="15"/>
      <c r="Y7" s="31"/>
      <c r="Z7" s="41" t="s">
        <v>48</v>
      </c>
      <c r="AA7" s="15"/>
      <c r="AB7" s="15"/>
      <c r="AC7" s="4" t="s">
        <v>49</v>
      </c>
      <c r="AD7" s="15"/>
      <c r="AE7" s="15"/>
      <c r="AF7" s="15"/>
      <c r="AG7" s="17"/>
      <c r="AH7" s="5">
        <v>10</v>
      </c>
      <c r="AI7" s="4" t="s">
        <v>48</v>
      </c>
      <c r="AJ7" s="15" t="s">
        <v>49</v>
      </c>
      <c r="AK7" s="4"/>
      <c r="AL7" s="4"/>
      <c r="AM7" s="4">
        <v>11</v>
      </c>
      <c r="AN7" s="131">
        <v>11</v>
      </c>
      <c r="AO7" s="31"/>
      <c r="AP7" s="20">
        <f>COUNTA(C7:AO7)</f>
        <v>15</v>
      </c>
      <c r="AQ7" s="30">
        <v>8</v>
      </c>
      <c r="AR7" s="30">
        <f>COUNTA(C7:AO7)</f>
        <v>15</v>
      </c>
      <c r="AS7" s="30">
        <f t="shared" si="0"/>
        <v>23</v>
      </c>
    </row>
    <row r="8" spans="1:45" ht="21.75" customHeight="1" x14ac:dyDescent="0.3">
      <c r="A8" s="17" t="s">
        <v>2</v>
      </c>
      <c r="B8" s="5" t="s">
        <v>42</v>
      </c>
      <c r="C8" s="4" t="s">
        <v>43</v>
      </c>
      <c r="D8" s="4" t="s">
        <v>37</v>
      </c>
      <c r="E8" s="4" t="s">
        <v>34</v>
      </c>
      <c r="F8" s="30"/>
      <c r="G8" s="4" t="s">
        <v>176</v>
      </c>
      <c r="H8" s="15" t="s">
        <v>40</v>
      </c>
      <c r="I8" s="38"/>
      <c r="J8" s="41"/>
      <c r="K8" s="30"/>
      <c r="L8" s="4" t="s">
        <v>277</v>
      </c>
      <c r="M8" s="30"/>
      <c r="N8" s="30"/>
      <c r="P8" s="15" t="s">
        <v>50</v>
      </c>
      <c r="Q8" s="19"/>
      <c r="R8" s="5" t="s">
        <v>44</v>
      </c>
      <c r="S8" s="4" t="s">
        <v>110</v>
      </c>
      <c r="T8" s="30" t="s">
        <v>38</v>
      </c>
      <c r="U8" s="15"/>
      <c r="V8" s="15" t="s">
        <v>106</v>
      </c>
      <c r="W8" s="4" t="s">
        <v>45</v>
      </c>
      <c r="X8" s="15"/>
      <c r="Y8" s="31"/>
      <c r="Z8" s="122"/>
      <c r="AA8" s="15" t="s">
        <v>39</v>
      </c>
      <c r="AB8" s="15" t="s">
        <v>41</v>
      </c>
      <c r="AC8" s="15"/>
      <c r="AD8" s="15"/>
      <c r="AE8" s="15"/>
      <c r="AF8" s="15"/>
      <c r="AG8" s="196"/>
      <c r="AH8" s="5" t="s">
        <v>276</v>
      </c>
      <c r="AI8" s="4" t="s">
        <v>237</v>
      </c>
      <c r="AJ8" s="4" t="s">
        <v>180</v>
      </c>
      <c r="AK8" s="4" t="s">
        <v>238</v>
      </c>
      <c r="AL8" s="4" t="s">
        <v>35</v>
      </c>
      <c r="AM8" s="4" t="s">
        <v>36</v>
      </c>
      <c r="AN8" s="4"/>
      <c r="AO8" s="31"/>
      <c r="AP8" s="20">
        <f>COUNTA(C8:AO8)</f>
        <v>20</v>
      </c>
      <c r="AQ8" s="30">
        <v>21</v>
      </c>
      <c r="AR8" s="30">
        <f>COUNTA(C8:AO8)</f>
        <v>20</v>
      </c>
      <c r="AS8" s="30">
        <f t="shared" si="0"/>
        <v>41</v>
      </c>
    </row>
    <row r="9" spans="1:45" ht="21.75" customHeight="1" x14ac:dyDescent="0.3">
      <c r="A9" s="17" t="s">
        <v>6</v>
      </c>
      <c r="B9" s="5">
        <v>10</v>
      </c>
      <c r="C9" s="30" t="s">
        <v>106</v>
      </c>
      <c r="D9" s="4" t="s">
        <v>43</v>
      </c>
      <c r="E9" s="4" t="s">
        <v>43</v>
      </c>
      <c r="F9" s="30"/>
      <c r="G9" s="4" t="s">
        <v>177</v>
      </c>
      <c r="H9" s="30"/>
      <c r="I9" s="38"/>
      <c r="J9" s="41" t="s">
        <v>43</v>
      </c>
      <c r="K9" s="4" t="s">
        <v>177</v>
      </c>
      <c r="L9" s="30" t="s">
        <v>106</v>
      </c>
      <c r="M9" s="4" t="s">
        <v>43</v>
      </c>
      <c r="N9" s="4" t="s">
        <v>106</v>
      </c>
      <c r="O9" s="4">
        <v>10</v>
      </c>
      <c r="P9" s="4" t="s">
        <v>177</v>
      </c>
      <c r="Q9" s="19"/>
      <c r="R9" s="7"/>
      <c r="S9" s="15"/>
      <c r="T9" s="4" t="s">
        <v>43</v>
      </c>
      <c r="U9" s="4" t="s">
        <v>177</v>
      </c>
      <c r="V9" s="4">
        <v>10</v>
      </c>
      <c r="W9" s="30" t="s">
        <v>106</v>
      </c>
      <c r="X9" s="15"/>
      <c r="Y9" s="31"/>
      <c r="Z9" s="122"/>
      <c r="AA9" s="15"/>
      <c r="AB9" s="4" t="s">
        <v>43</v>
      </c>
      <c r="AC9" s="4" t="s">
        <v>43</v>
      </c>
      <c r="AD9" s="30" t="s">
        <v>106</v>
      </c>
      <c r="AE9" s="4" t="s">
        <v>177</v>
      </c>
      <c r="AF9" s="4" t="s">
        <v>177</v>
      </c>
      <c r="AG9" s="17"/>
      <c r="AH9" s="5" t="s">
        <v>177</v>
      </c>
      <c r="AI9" s="30" t="s">
        <v>106</v>
      </c>
      <c r="AJ9" s="4"/>
      <c r="AK9" s="4" t="s">
        <v>43</v>
      </c>
      <c r="AL9" s="30" t="s">
        <v>106</v>
      </c>
      <c r="AM9" s="4">
        <v>10</v>
      </c>
      <c r="AN9" s="4">
        <v>10</v>
      </c>
      <c r="AO9" s="31"/>
      <c r="AP9" s="20">
        <f>COUNTA(D9:AO9)</f>
        <v>25</v>
      </c>
      <c r="AQ9" s="30">
        <v>28</v>
      </c>
      <c r="AR9" s="30">
        <f>COUNTA(D9:AO9)</f>
        <v>25</v>
      </c>
      <c r="AS9" s="30">
        <f t="shared" si="0"/>
        <v>53</v>
      </c>
    </row>
    <row r="10" spans="1:45" ht="21.75" customHeight="1" x14ac:dyDescent="0.3">
      <c r="A10" s="17" t="s">
        <v>3</v>
      </c>
      <c r="B10" s="5" t="s">
        <v>45</v>
      </c>
      <c r="C10" s="4" t="s">
        <v>45</v>
      </c>
      <c r="D10" s="4" t="s">
        <v>44</v>
      </c>
      <c r="E10" s="4" t="s">
        <v>42</v>
      </c>
      <c r="F10" s="4" t="s">
        <v>42</v>
      </c>
      <c r="G10" s="30"/>
      <c r="H10" s="4" t="s">
        <v>44</v>
      </c>
      <c r="I10" s="38"/>
      <c r="J10" s="41"/>
      <c r="K10" s="4" t="s">
        <v>42</v>
      </c>
      <c r="L10" s="4" t="s">
        <v>45</v>
      </c>
      <c r="M10" s="4" t="s">
        <v>42</v>
      </c>
      <c r="N10" s="4" t="s">
        <v>44</v>
      </c>
      <c r="O10" s="30"/>
      <c r="P10" s="30"/>
      <c r="Q10" s="19"/>
      <c r="R10" s="7"/>
      <c r="S10" s="4" t="s">
        <v>45</v>
      </c>
      <c r="T10" s="4" t="s">
        <v>42</v>
      </c>
      <c r="U10" s="4" t="s">
        <v>45</v>
      </c>
      <c r="V10" s="4" t="s">
        <v>44</v>
      </c>
      <c r="W10" s="4" t="s">
        <v>44</v>
      </c>
      <c r="X10" s="15"/>
      <c r="Y10" s="31"/>
      <c r="Z10" s="41" t="s">
        <v>45</v>
      </c>
      <c r="AA10" s="4" t="s">
        <v>44</v>
      </c>
      <c r="AB10" s="4" t="s">
        <v>44</v>
      </c>
      <c r="AC10" s="15"/>
      <c r="AD10" s="4" t="s">
        <v>42</v>
      </c>
      <c r="AE10" s="15"/>
      <c r="AF10" s="15"/>
      <c r="AG10" s="17"/>
      <c r="AH10" s="5" t="s">
        <v>42</v>
      </c>
      <c r="AI10" s="4" t="s">
        <v>45</v>
      </c>
      <c r="AJ10" s="4" t="s">
        <v>42</v>
      </c>
      <c r="AK10" s="4" t="s">
        <v>44</v>
      </c>
      <c r="AL10" s="4" t="s">
        <v>44</v>
      </c>
      <c r="AM10" s="4"/>
      <c r="AN10" s="4"/>
      <c r="AO10" s="31"/>
      <c r="AP10" s="20">
        <f>COUNTA(D10:AO10)</f>
        <v>22</v>
      </c>
      <c r="AQ10" s="30">
        <v>24</v>
      </c>
      <c r="AR10" s="30">
        <f>COUNTA(D10:AO10)</f>
        <v>22</v>
      </c>
      <c r="AS10" s="30">
        <f t="shared" si="0"/>
        <v>46</v>
      </c>
    </row>
    <row r="11" spans="1:45" ht="21.75" customHeight="1" x14ac:dyDescent="0.3">
      <c r="A11" s="17" t="s">
        <v>5</v>
      </c>
      <c r="B11" s="32"/>
      <c r="C11" s="30"/>
      <c r="D11" s="30"/>
      <c r="E11" s="4">
        <v>10</v>
      </c>
      <c r="F11" s="30">
        <v>11</v>
      </c>
      <c r="G11" s="30">
        <v>11</v>
      </c>
      <c r="H11" s="30"/>
      <c r="I11" s="31"/>
      <c r="J11" s="20"/>
      <c r="K11" s="30"/>
      <c r="L11" s="4"/>
      <c r="N11" s="30"/>
      <c r="O11" s="4"/>
      <c r="P11" s="4"/>
      <c r="Q11" s="19"/>
      <c r="R11" s="7"/>
      <c r="S11" s="15"/>
      <c r="T11" s="15"/>
      <c r="U11" s="15"/>
      <c r="V11" s="15"/>
      <c r="W11" s="15"/>
      <c r="X11" s="15"/>
      <c r="Y11" s="31"/>
      <c r="Z11" s="122">
        <v>11</v>
      </c>
      <c r="AA11" s="15">
        <v>11</v>
      </c>
      <c r="AB11" s="15"/>
      <c r="AC11" s="15"/>
      <c r="AD11" s="15"/>
      <c r="AE11" s="15"/>
      <c r="AF11" s="15"/>
      <c r="AG11" s="17"/>
      <c r="AH11" s="198">
        <v>11</v>
      </c>
      <c r="AI11" s="141">
        <v>11</v>
      </c>
      <c r="AJ11" s="4">
        <v>11</v>
      </c>
      <c r="AK11" s="4">
        <v>11</v>
      </c>
      <c r="AL11" s="4"/>
      <c r="AM11" s="4"/>
      <c r="AN11" s="4"/>
      <c r="AO11" s="31"/>
      <c r="AP11" s="20">
        <f>COUNTA(F11:AO11)</f>
        <v>8</v>
      </c>
      <c r="AQ11" s="30">
        <v>6</v>
      </c>
      <c r="AR11" s="30">
        <f>COUNTA(F11:AO11)</f>
        <v>8</v>
      </c>
      <c r="AS11" s="30">
        <f t="shared" si="0"/>
        <v>14</v>
      </c>
    </row>
    <row r="12" spans="1:45" ht="21" customHeight="1" x14ac:dyDescent="0.3">
      <c r="A12" s="17" t="s">
        <v>7</v>
      </c>
      <c r="B12" s="5" t="s">
        <v>176</v>
      </c>
      <c r="C12" s="4" t="s">
        <v>48</v>
      </c>
      <c r="D12" s="4" t="s">
        <v>36</v>
      </c>
      <c r="E12" s="4" t="s">
        <v>176</v>
      </c>
      <c r="F12" s="4" t="s">
        <v>49</v>
      </c>
      <c r="G12" s="4" t="s">
        <v>48</v>
      </c>
      <c r="H12" s="4" t="s">
        <v>49</v>
      </c>
      <c r="I12" s="144" t="s">
        <v>48</v>
      </c>
      <c r="J12" s="41" t="s">
        <v>48</v>
      </c>
      <c r="K12" s="30"/>
      <c r="L12" s="4" t="s">
        <v>176</v>
      </c>
      <c r="M12" s="4" t="s">
        <v>176</v>
      </c>
      <c r="N12" s="4" t="s">
        <v>49</v>
      </c>
      <c r="O12" s="4" t="s">
        <v>36</v>
      </c>
      <c r="P12" s="4" t="s">
        <v>49</v>
      </c>
      <c r="Q12" s="133" t="s">
        <v>49</v>
      </c>
      <c r="R12" s="5" t="s">
        <v>49</v>
      </c>
      <c r="S12" s="4" t="s">
        <v>48</v>
      </c>
      <c r="T12" s="4" t="s">
        <v>48</v>
      </c>
      <c r="U12" s="4" t="s">
        <v>36</v>
      </c>
      <c r="V12" s="4" t="s">
        <v>176</v>
      </c>
      <c r="W12" s="4" t="s">
        <v>36</v>
      </c>
      <c r="X12" s="15"/>
      <c r="Y12" s="144" t="s">
        <v>48</v>
      </c>
      <c r="Z12" s="41" t="s">
        <v>36</v>
      </c>
      <c r="AA12" s="4" t="s">
        <v>36</v>
      </c>
      <c r="AB12" s="4" t="s">
        <v>176</v>
      </c>
      <c r="AC12" s="4" t="s">
        <v>48</v>
      </c>
      <c r="AD12" s="4" t="s">
        <v>49</v>
      </c>
      <c r="AE12" s="15"/>
      <c r="AF12" s="131" t="s">
        <v>49</v>
      </c>
      <c r="AG12" s="17"/>
      <c r="AH12" s="5" t="s">
        <v>36</v>
      </c>
      <c r="AI12" s="4" t="s">
        <v>176</v>
      </c>
      <c r="AJ12" s="4" t="s">
        <v>176</v>
      </c>
      <c r="AK12" s="4" t="s">
        <v>49</v>
      </c>
      <c r="AL12" s="4" t="s">
        <v>48</v>
      </c>
      <c r="AM12" s="4"/>
      <c r="AN12" s="4"/>
      <c r="AO12" s="55"/>
      <c r="AP12" s="20">
        <f>COUNTA(C12:AO12)</f>
        <v>32</v>
      </c>
      <c r="AQ12" s="30">
        <v>29</v>
      </c>
      <c r="AR12" s="30">
        <f>COUNTA(C12:AO12)</f>
        <v>32</v>
      </c>
      <c r="AS12" s="30">
        <f t="shared" si="0"/>
        <v>61</v>
      </c>
    </row>
    <row r="13" spans="1:45" ht="21.75" customHeight="1" x14ac:dyDescent="0.3">
      <c r="A13" s="17" t="s">
        <v>1</v>
      </c>
      <c r="B13" s="32"/>
      <c r="C13" s="4" t="s">
        <v>47</v>
      </c>
      <c r="D13" s="4" t="s">
        <v>47</v>
      </c>
      <c r="E13" s="4" t="s">
        <v>35</v>
      </c>
      <c r="F13" s="4" t="s">
        <v>35</v>
      </c>
      <c r="G13" s="30" t="s">
        <v>46</v>
      </c>
      <c r="H13" s="30" t="s">
        <v>46</v>
      </c>
      <c r="I13" s="31"/>
      <c r="J13" s="20" t="s">
        <v>46</v>
      </c>
      <c r="K13" s="4" t="s">
        <v>46</v>
      </c>
      <c r="L13" s="4" t="s">
        <v>35</v>
      </c>
      <c r="M13" s="4" t="s">
        <v>47</v>
      </c>
      <c r="N13" s="4" t="s">
        <v>47</v>
      </c>
      <c r="O13" s="4" t="s">
        <v>35</v>
      </c>
      <c r="P13" s="30"/>
      <c r="Q13" s="19"/>
      <c r="R13" s="7"/>
      <c r="S13" s="15"/>
      <c r="T13" s="4" t="s">
        <v>35</v>
      </c>
      <c r="U13" s="4" t="s">
        <v>35</v>
      </c>
      <c r="V13" s="15"/>
      <c r="W13" s="15"/>
      <c r="X13" s="15"/>
      <c r="Y13" s="31"/>
      <c r="Z13" s="20" t="s">
        <v>46</v>
      </c>
      <c r="AA13" s="4" t="s">
        <v>35</v>
      </c>
      <c r="AB13" s="30" t="s">
        <v>46</v>
      </c>
      <c r="AC13" s="15"/>
      <c r="AD13" s="4" t="s">
        <v>47</v>
      </c>
      <c r="AE13" s="4" t="s">
        <v>47</v>
      </c>
      <c r="AF13" s="15"/>
      <c r="AG13" s="17"/>
      <c r="AH13" s="5" t="s">
        <v>47</v>
      </c>
      <c r="AI13" s="4" t="s">
        <v>35</v>
      </c>
      <c r="AJ13" s="4" t="s">
        <v>35</v>
      </c>
      <c r="AK13" s="30" t="s">
        <v>46</v>
      </c>
      <c r="AL13" s="4"/>
      <c r="AM13" s="4"/>
      <c r="AN13" s="4"/>
      <c r="AO13" s="31"/>
      <c r="AP13" s="20">
        <f>COUNTA(C13:AO13)</f>
        <v>23</v>
      </c>
      <c r="AQ13" s="30">
        <v>23</v>
      </c>
      <c r="AR13" s="30">
        <f>COUNTA(C13:AO13)</f>
        <v>23</v>
      </c>
      <c r="AS13" s="30">
        <f t="shared" si="0"/>
        <v>46</v>
      </c>
    </row>
    <row r="14" spans="1:45" ht="21.75" customHeight="1" x14ac:dyDescent="0.3">
      <c r="A14" s="17" t="s">
        <v>12</v>
      </c>
      <c r="B14" s="54" t="s">
        <v>35</v>
      </c>
      <c r="C14" s="30"/>
      <c r="D14" s="35" t="s">
        <v>42</v>
      </c>
      <c r="E14" s="35" t="s">
        <v>44</v>
      </c>
      <c r="F14" s="35" t="s">
        <v>176</v>
      </c>
      <c r="G14" s="35" t="s">
        <v>43</v>
      </c>
      <c r="H14" s="30"/>
      <c r="I14" s="31"/>
      <c r="J14" s="181" t="s">
        <v>106</v>
      </c>
      <c r="K14" s="35" t="s">
        <v>45</v>
      </c>
      <c r="L14" s="35" t="s">
        <v>46</v>
      </c>
      <c r="N14" s="35" t="s">
        <v>36</v>
      </c>
      <c r="O14" s="35" t="s">
        <v>177</v>
      </c>
      <c r="P14" s="35" t="s">
        <v>47</v>
      </c>
      <c r="Q14" s="19"/>
      <c r="R14" s="7"/>
      <c r="S14" s="15"/>
      <c r="T14" s="15"/>
      <c r="U14" s="15"/>
      <c r="V14" s="15"/>
      <c r="W14" s="15"/>
      <c r="X14" s="131" t="s">
        <v>49</v>
      </c>
      <c r="Y14" s="55"/>
      <c r="Z14" s="178" t="s">
        <v>47</v>
      </c>
      <c r="AA14" s="94" t="s">
        <v>177</v>
      </c>
      <c r="AB14" s="94" t="s">
        <v>49</v>
      </c>
      <c r="AC14" s="94" t="s">
        <v>46</v>
      </c>
      <c r="AD14" s="94" t="s">
        <v>48</v>
      </c>
      <c r="AE14" s="15"/>
      <c r="AF14" s="131" t="s">
        <v>48</v>
      </c>
      <c r="AG14" s="17"/>
      <c r="AH14" s="5"/>
      <c r="AI14" s="4"/>
      <c r="AJ14" s="4"/>
      <c r="AK14" s="94" t="s">
        <v>45</v>
      </c>
      <c r="AL14" s="94" t="s">
        <v>36</v>
      </c>
      <c r="AM14" s="94" t="s">
        <v>106</v>
      </c>
      <c r="AN14" s="4"/>
      <c r="AO14" s="31"/>
      <c r="AP14" s="20">
        <f>COUNTA(B14:AO14)</f>
        <v>21</v>
      </c>
      <c r="AQ14" s="30">
        <v>25</v>
      </c>
      <c r="AR14" s="30">
        <f>COUNTA(B14:AO14)</f>
        <v>21</v>
      </c>
      <c r="AS14" s="30">
        <f>AQ14+AR14</f>
        <v>46</v>
      </c>
    </row>
    <row r="15" spans="1:45" ht="21.75" customHeight="1" x14ac:dyDescent="0.3">
      <c r="A15" s="17" t="s">
        <v>11</v>
      </c>
      <c r="B15" s="32" t="s">
        <v>44</v>
      </c>
      <c r="C15" s="30" t="s">
        <v>35</v>
      </c>
      <c r="D15" s="30" t="s">
        <v>48</v>
      </c>
      <c r="E15" s="4" t="s">
        <v>47</v>
      </c>
      <c r="F15" s="30" t="s">
        <v>46</v>
      </c>
      <c r="G15" s="30"/>
      <c r="H15" s="30"/>
      <c r="I15" s="31"/>
      <c r="J15" s="41" t="s">
        <v>47</v>
      </c>
      <c r="K15" s="4" t="s">
        <v>44</v>
      </c>
      <c r="M15" s="4" t="s">
        <v>35</v>
      </c>
      <c r="N15" s="4" t="s">
        <v>46</v>
      </c>
      <c r="O15" s="4" t="s">
        <v>48</v>
      </c>
      <c r="P15" s="30"/>
      <c r="Q15" s="151" t="s">
        <v>46</v>
      </c>
      <c r="R15" s="5" t="s">
        <v>48</v>
      </c>
      <c r="S15" s="15" t="s">
        <v>35</v>
      </c>
      <c r="T15" s="4" t="s">
        <v>44</v>
      </c>
      <c r="U15" s="4" t="s">
        <v>47</v>
      </c>
      <c r="V15" s="15"/>
      <c r="W15" s="15" t="s">
        <v>46</v>
      </c>
      <c r="X15" s="15"/>
      <c r="Y15" s="144" t="s">
        <v>47</v>
      </c>
      <c r="Z15" s="122" t="s">
        <v>44</v>
      </c>
      <c r="AA15" s="4" t="s">
        <v>48</v>
      </c>
      <c r="AB15" s="4" t="s">
        <v>35</v>
      </c>
      <c r="AC15" s="4" t="s">
        <v>47</v>
      </c>
      <c r="AD15" s="4" t="s">
        <v>46</v>
      </c>
      <c r="AE15" s="131" t="s">
        <v>48</v>
      </c>
      <c r="AF15" s="15"/>
      <c r="AG15" s="151" t="s">
        <v>47</v>
      </c>
      <c r="AH15" s="7" t="s">
        <v>48</v>
      </c>
      <c r="AI15" s="4" t="s">
        <v>44</v>
      </c>
      <c r="AJ15" s="30" t="s">
        <v>46</v>
      </c>
      <c r="AK15" s="4" t="s">
        <v>35</v>
      </c>
      <c r="AL15" s="15" t="s">
        <v>47</v>
      </c>
      <c r="AM15" s="4"/>
      <c r="AN15" s="4"/>
      <c r="AO15" s="31"/>
      <c r="AP15" s="20">
        <f>COUNTA(B15:AO15)</f>
        <v>29</v>
      </c>
      <c r="AQ15" s="30">
        <v>25</v>
      </c>
      <c r="AR15" s="30">
        <f>COUNTA(B15:AO15)</f>
        <v>29</v>
      </c>
      <c r="AS15" s="30">
        <f>AQ15+AR15</f>
        <v>54</v>
      </c>
    </row>
    <row r="16" spans="1:45" ht="21.75" customHeight="1" x14ac:dyDescent="0.3">
      <c r="A16" s="17" t="s">
        <v>179</v>
      </c>
      <c r="B16" s="4" t="s">
        <v>43</v>
      </c>
      <c r="C16" s="4" t="s">
        <v>49</v>
      </c>
      <c r="D16" s="4" t="s">
        <v>176</v>
      </c>
      <c r="E16" s="30" t="s">
        <v>48</v>
      </c>
      <c r="F16" s="30" t="s">
        <v>106</v>
      </c>
      <c r="G16" s="4" t="s">
        <v>36</v>
      </c>
      <c r="H16" s="30" t="s">
        <v>45</v>
      </c>
      <c r="I16" s="38"/>
      <c r="J16" s="41" t="s">
        <v>49</v>
      </c>
      <c r="K16" s="4">
        <v>11</v>
      </c>
      <c r="L16" s="4" t="s">
        <v>48</v>
      </c>
      <c r="M16" s="4">
        <v>10</v>
      </c>
      <c r="N16" s="4" t="s">
        <v>176</v>
      </c>
      <c r="O16" s="4" t="s">
        <v>43</v>
      </c>
      <c r="P16" s="131">
        <v>10</v>
      </c>
      <c r="Q16" s="19"/>
      <c r="R16" s="5" t="s">
        <v>106</v>
      </c>
      <c r="S16" s="4" t="s">
        <v>49</v>
      </c>
      <c r="T16" s="4" t="s">
        <v>45</v>
      </c>
      <c r="U16" s="4" t="s">
        <v>176</v>
      </c>
      <c r="V16" s="4" t="s">
        <v>36</v>
      </c>
      <c r="W16" s="4" t="s">
        <v>43</v>
      </c>
      <c r="X16" s="4" t="s">
        <v>48</v>
      </c>
      <c r="Y16" s="31"/>
      <c r="Z16" s="41">
        <v>10</v>
      </c>
      <c r="AA16" s="4" t="s">
        <v>176</v>
      </c>
      <c r="AB16" s="4">
        <v>11</v>
      </c>
      <c r="AC16" s="4" t="s">
        <v>177</v>
      </c>
      <c r="AD16" s="4" t="s">
        <v>43</v>
      </c>
      <c r="AE16" s="4" t="s">
        <v>46</v>
      </c>
      <c r="AF16" s="15" t="s">
        <v>47</v>
      </c>
      <c r="AG16" s="151" t="s">
        <v>45</v>
      </c>
      <c r="AH16" s="157" t="s">
        <v>176</v>
      </c>
      <c r="AI16" s="4" t="s">
        <v>47</v>
      </c>
      <c r="AJ16" s="4" t="s">
        <v>43</v>
      </c>
      <c r="AK16" s="4" t="s">
        <v>176</v>
      </c>
      <c r="AL16" s="4">
        <v>11</v>
      </c>
      <c r="AM16" s="4" t="s">
        <v>46</v>
      </c>
      <c r="AN16" s="4" t="s">
        <v>177</v>
      </c>
      <c r="AO16" s="31"/>
      <c r="AP16" s="20">
        <f>COUNTA(C16:AL16)</f>
        <v>33</v>
      </c>
      <c r="AQ16" s="30">
        <v>33</v>
      </c>
      <c r="AR16" s="30">
        <f>COUNTA(C16:AL16)</f>
        <v>33</v>
      </c>
      <c r="AS16" s="30">
        <f>AQ16+AR16</f>
        <v>66</v>
      </c>
    </row>
    <row r="17" spans="1:45" ht="21.75" customHeight="1" x14ac:dyDescent="0.3">
      <c r="A17" s="17" t="s">
        <v>10</v>
      </c>
      <c r="B17" s="5" t="s">
        <v>49</v>
      </c>
      <c r="C17" s="4" t="s">
        <v>42</v>
      </c>
      <c r="D17" s="4">
        <v>10</v>
      </c>
      <c r="E17" s="4">
        <v>11</v>
      </c>
      <c r="F17" s="30"/>
      <c r="G17" s="30"/>
      <c r="H17" s="131">
        <v>11</v>
      </c>
      <c r="I17" s="38"/>
      <c r="J17" s="41" t="s">
        <v>42</v>
      </c>
      <c r="K17" s="4">
        <v>10</v>
      </c>
      <c r="L17" s="4">
        <v>10</v>
      </c>
      <c r="M17" s="4">
        <v>11</v>
      </c>
      <c r="N17" s="4">
        <v>11</v>
      </c>
      <c r="O17" s="4" t="s">
        <v>49</v>
      </c>
      <c r="P17" s="131">
        <v>11</v>
      </c>
      <c r="Q17" s="133" t="s">
        <v>49</v>
      </c>
      <c r="R17" s="5" t="s">
        <v>42</v>
      </c>
      <c r="S17" s="4">
        <v>11</v>
      </c>
      <c r="T17" s="4" t="s">
        <v>49</v>
      </c>
      <c r="U17" s="94">
        <v>11</v>
      </c>
      <c r="V17" s="94">
        <v>11</v>
      </c>
      <c r="W17" s="94">
        <v>10</v>
      </c>
      <c r="X17" s="94">
        <v>10</v>
      </c>
      <c r="Y17" s="31"/>
      <c r="Z17" s="41" t="s">
        <v>42</v>
      </c>
      <c r="AA17" s="4">
        <v>10</v>
      </c>
      <c r="AB17" s="4">
        <v>10</v>
      </c>
      <c r="AC17" s="4">
        <v>11</v>
      </c>
      <c r="AD17" s="4">
        <v>11</v>
      </c>
      <c r="AE17" s="4" t="s">
        <v>49</v>
      </c>
      <c r="AF17" s="131" t="s">
        <v>49</v>
      </c>
      <c r="AG17" s="17"/>
      <c r="AH17" s="5" t="s">
        <v>49</v>
      </c>
      <c r="AI17" s="4" t="s">
        <v>42</v>
      </c>
      <c r="AJ17" s="4">
        <v>10</v>
      </c>
      <c r="AK17" s="94" t="s">
        <v>45</v>
      </c>
      <c r="AL17" s="94" t="s">
        <v>36</v>
      </c>
      <c r="AM17" s="94" t="s">
        <v>106</v>
      </c>
      <c r="AN17" s="131">
        <v>11</v>
      </c>
      <c r="AO17" s="31"/>
      <c r="AP17" s="20">
        <f>COUNTA(D17:AO17)</f>
        <v>32</v>
      </c>
      <c r="AQ17" s="30">
        <v>29</v>
      </c>
      <c r="AR17" s="30">
        <f>COUNTA(D17:AO17)</f>
        <v>32</v>
      </c>
      <c r="AS17" s="30">
        <f>AQ17+AR17</f>
        <v>61</v>
      </c>
    </row>
    <row r="18" spans="1:45" ht="21.75" customHeight="1" x14ac:dyDescent="0.3">
      <c r="A18" s="17" t="s">
        <v>9</v>
      </c>
      <c r="B18" s="5"/>
      <c r="C18" s="30"/>
      <c r="D18" s="30"/>
      <c r="E18" s="30"/>
      <c r="F18" s="30"/>
      <c r="G18" s="30"/>
      <c r="H18" s="30"/>
      <c r="I18" s="38"/>
      <c r="J18" s="41" t="s">
        <v>45</v>
      </c>
      <c r="K18" s="4" t="s">
        <v>106</v>
      </c>
      <c r="L18" s="15" t="s">
        <v>177</v>
      </c>
      <c r="M18" s="4" t="s">
        <v>36</v>
      </c>
      <c r="P18" s="30"/>
      <c r="Q18" s="17"/>
      <c r="R18" s="5" t="s">
        <v>45</v>
      </c>
      <c r="S18" s="4" t="s">
        <v>36</v>
      </c>
      <c r="T18" s="4" t="s">
        <v>106</v>
      </c>
      <c r="U18" s="4" t="s">
        <v>106</v>
      </c>
      <c r="V18" s="4" t="s">
        <v>177</v>
      </c>
      <c r="W18" s="15"/>
      <c r="X18" s="15"/>
      <c r="Y18" s="31"/>
      <c r="Z18" s="41" t="s">
        <v>106</v>
      </c>
      <c r="AA18" s="4" t="s">
        <v>45</v>
      </c>
      <c r="AB18" s="4" t="s">
        <v>177</v>
      </c>
      <c r="AC18" s="4" t="s">
        <v>36</v>
      </c>
      <c r="AD18" s="30" t="s">
        <v>177</v>
      </c>
      <c r="AE18" s="15"/>
      <c r="AF18" s="15"/>
      <c r="AG18" s="17"/>
      <c r="AH18" s="32" t="s">
        <v>45</v>
      </c>
      <c r="AI18" s="4" t="s">
        <v>36</v>
      </c>
      <c r="AJ18" s="30" t="s">
        <v>106</v>
      </c>
      <c r="AK18" s="30" t="s">
        <v>36</v>
      </c>
      <c r="AL18" s="4" t="s">
        <v>177</v>
      </c>
      <c r="AM18" s="18" t="s">
        <v>45</v>
      </c>
      <c r="AN18" s="4"/>
      <c r="AO18" s="31"/>
      <c r="AP18" s="20">
        <f>COUNTA(D18:AO18)</f>
        <v>20</v>
      </c>
      <c r="AQ18" s="30">
        <v>20</v>
      </c>
      <c r="AR18" s="30">
        <f>COUNTA(D18:AO18)</f>
        <v>20</v>
      </c>
      <c r="AS18" s="30">
        <f t="shared" si="0"/>
        <v>40</v>
      </c>
    </row>
    <row r="19" spans="1:45" s="34" customFormat="1" ht="21.75" customHeight="1" x14ac:dyDescent="0.3">
      <c r="A19" s="17" t="s">
        <v>14</v>
      </c>
      <c r="B19" s="5">
        <v>11</v>
      </c>
      <c r="C19" s="4">
        <v>10</v>
      </c>
      <c r="D19" s="4" t="s">
        <v>177</v>
      </c>
      <c r="E19" s="4" t="s">
        <v>46</v>
      </c>
      <c r="F19" s="4" t="s">
        <v>47</v>
      </c>
      <c r="G19" s="4" t="s">
        <v>49</v>
      </c>
      <c r="H19" s="4" t="s">
        <v>48</v>
      </c>
      <c r="I19" s="38"/>
      <c r="J19" s="41" t="s">
        <v>36</v>
      </c>
      <c r="K19" s="4" t="s">
        <v>48</v>
      </c>
      <c r="L19" s="4">
        <v>11</v>
      </c>
      <c r="M19" s="4" t="s">
        <v>49</v>
      </c>
      <c r="N19" s="4" t="s">
        <v>45</v>
      </c>
      <c r="O19" s="4" t="s">
        <v>106</v>
      </c>
      <c r="P19" s="4"/>
      <c r="Q19" s="17"/>
      <c r="R19" s="5" t="s">
        <v>176</v>
      </c>
      <c r="S19" s="4" t="s">
        <v>42</v>
      </c>
      <c r="T19" s="4" t="s">
        <v>46</v>
      </c>
      <c r="U19" s="4" t="s">
        <v>43</v>
      </c>
      <c r="V19" s="4" t="s">
        <v>47</v>
      </c>
      <c r="W19" s="4" t="s">
        <v>177</v>
      </c>
      <c r="X19" s="4"/>
      <c r="Y19" s="31"/>
      <c r="Z19" s="41"/>
      <c r="AA19" s="4" t="s">
        <v>106</v>
      </c>
      <c r="AB19" s="4" t="s">
        <v>45</v>
      </c>
      <c r="AC19" s="4" t="s">
        <v>44</v>
      </c>
      <c r="AD19" s="4" t="s">
        <v>35</v>
      </c>
      <c r="AE19" s="4" t="s">
        <v>36</v>
      </c>
      <c r="AF19" s="4"/>
      <c r="AG19" s="17"/>
      <c r="AH19" s="5"/>
      <c r="AI19" s="4" t="s">
        <v>49</v>
      </c>
      <c r="AJ19" s="4" t="s">
        <v>47</v>
      </c>
      <c r="AK19" s="4">
        <v>10</v>
      </c>
      <c r="AL19" s="4" t="s">
        <v>46</v>
      </c>
      <c r="AM19" s="4" t="s">
        <v>177</v>
      </c>
      <c r="AN19" s="4" t="s">
        <v>48</v>
      </c>
      <c r="AO19" s="144" t="s">
        <v>293</v>
      </c>
      <c r="AP19" s="20">
        <f>COUNTA(C19:AO19)</f>
        <v>30</v>
      </c>
      <c r="AQ19" s="4">
        <v>30</v>
      </c>
      <c r="AR19" s="30">
        <f>COUNTA(C19:AO19)</f>
        <v>30</v>
      </c>
      <c r="AS19" s="30">
        <f t="shared" si="0"/>
        <v>60</v>
      </c>
    </row>
    <row r="20" spans="1:45" s="34" customFormat="1" ht="21.75" customHeight="1" x14ac:dyDescent="0.3">
      <c r="A20" s="17" t="s">
        <v>17</v>
      </c>
      <c r="B20" s="5" t="s">
        <v>47</v>
      </c>
      <c r="C20" s="4" t="s">
        <v>177</v>
      </c>
      <c r="D20" s="4" t="s">
        <v>46</v>
      </c>
      <c r="E20" s="4"/>
      <c r="F20" s="4" t="s">
        <v>44</v>
      </c>
      <c r="G20" s="4" t="s">
        <v>35</v>
      </c>
      <c r="H20" s="131">
        <v>11</v>
      </c>
      <c r="I20" s="38"/>
      <c r="J20" s="41" t="s">
        <v>176</v>
      </c>
      <c r="K20" s="4" t="s">
        <v>36</v>
      </c>
      <c r="L20" s="4" t="s">
        <v>42</v>
      </c>
      <c r="M20" s="4" t="s">
        <v>106</v>
      </c>
      <c r="N20" s="4" t="s">
        <v>43</v>
      </c>
      <c r="O20" s="4" t="s">
        <v>45</v>
      </c>
      <c r="P20" s="30"/>
      <c r="Q20" s="17"/>
      <c r="R20" s="5">
        <v>10</v>
      </c>
      <c r="S20" s="4" t="s">
        <v>46</v>
      </c>
      <c r="T20" s="4" t="s">
        <v>47</v>
      </c>
      <c r="U20" s="4" t="s">
        <v>48</v>
      </c>
      <c r="V20" s="4" t="s">
        <v>49</v>
      </c>
      <c r="W20" s="4">
        <v>11</v>
      </c>
      <c r="X20" s="4" t="s">
        <v>177</v>
      </c>
      <c r="Y20" s="31"/>
      <c r="Z20" s="41"/>
      <c r="AA20" s="4"/>
      <c r="AB20" s="4"/>
      <c r="AC20" s="4"/>
      <c r="AD20" s="4"/>
      <c r="AE20" s="4"/>
      <c r="AF20" s="4"/>
      <c r="AG20" s="151" t="s">
        <v>46</v>
      </c>
      <c r="AH20" s="5"/>
      <c r="AI20" s="4"/>
      <c r="AJ20" s="4" t="s">
        <v>36</v>
      </c>
      <c r="AK20" s="4" t="s">
        <v>106</v>
      </c>
      <c r="AL20" s="4" t="s">
        <v>45</v>
      </c>
      <c r="AM20" s="4" t="s">
        <v>48</v>
      </c>
      <c r="AN20" s="4" t="s">
        <v>49</v>
      </c>
      <c r="AO20" s="31"/>
      <c r="AP20" s="20">
        <f>COUNTA(C20:AO20)</f>
        <v>24</v>
      </c>
      <c r="AQ20" s="4">
        <v>23</v>
      </c>
      <c r="AR20" s="30">
        <f>COUNTA(C20:AO20)</f>
        <v>24</v>
      </c>
      <c r="AS20" s="30">
        <f t="shared" si="0"/>
        <v>47</v>
      </c>
    </row>
    <row r="21" spans="1:45" ht="21.75" customHeight="1" x14ac:dyDescent="0.3">
      <c r="A21" s="17" t="s">
        <v>18</v>
      </c>
      <c r="B21" s="32"/>
      <c r="C21" s="30"/>
      <c r="D21" s="30"/>
      <c r="E21" s="30"/>
      <c r="F21" s="30"/>
      <c r="G21" s="30"/>
      <c r="H21" s="4"/>
      <c r="I21" s="38"/>
      <c r="J21" s="20"/>
      <c r="K21" s="4" t="s">
        <v>49</v>
      </c>
      <c r="L21" s="4" t="s">
        <v>47</v>
      </c>
      <c r="M21" s="4" t="s">
        <v>177</v>
      </c>
      <c r="N21" s="4" t="s">
        <v>48</v>
      </c>
      <c r="O21" s="4">
        <v>11</v>
      </c>
      <c r="P21" s="4" t="s">
        <v>46</v>
      </c>
      <c r="Q21" s="19"/>
      <c r="R21" s="5" t="s">
        <v>46</v>
      </c>
      <c r="S21" s="4" t="s">
        <v>47</v>
      </c>
      <c r="T21" s="4" t="s">
        <v>177</v>
      </c>
      <c r="U21" s="4">
        <v>10</v>
      </c>
      <c r="V21" s="4" t="s">
        <v>48</v>
      </c>
      <c r="W21" s="4" t="s">
        <v>49</v>
      </c>
      <c r="X21" s="131">
        <v>11</v>
      </c>
      <c r="Y21" s="31"/>
      <c r="Z21" s="41"/>
      <c r="AA21" s="15"/>
      <c r="AB21" s="4"/>
      <c r="AC21" s="4"/>
      <c r="AD21" s="4"/>
      <c r="AE21" s="4"/>
      <c r="AF21" s="4"/>
      <c r="AG21" s="17"/>
      <c r="AH21" s="5"/>
      <c r="AI21" s="4"/>
      <c r="AJ21" s="4"/>
      <c r="AK21" s="4"/>
      <c r="AL21" s="4"/>
      <c r="AM21" s="4"/>
      <c r="AN21" s="4"/>
      <c r="AO21" s="31"/>
      <c r="AP21" s="20">
        <f t="shared" ref="AP21:AP24" si="1">COUNTA(B21:AO21)</f>
        <v>13</v>
      </c>
      <c r="AQ21" s="30">
        <v>12</v>
      </c>
      <c r="AR21" s="30">
        <f t="shared" ref="AR21:AR24" si="2">COUNTA(B21:AO21)</f>
        <v>13</v>
      </c>
      <c r="AS21" s="30">
        <f t="shared" si="0"/>
        <v>25</v>
      </c>
    </row>
    <row r="22" spans="1:45" ht="21.75" customHeight="1" x14ac:dyDescent="0.3">
      <c r="A22" s="17" t="s">
        <v>20</v>
      </c>
      <c r="B22" s="5" t="s">
        <v>177</v>
      </c>
      <c r="C22" s="30" t="s">
        <v>44</v>
      </c>
      <c r="D22" s="15" t="s">
        <v>35</v>
      </c>
      <c r="E22" s="30" t="s">
        <v>45</v>
      </c>
      <c r="F22" s="30" t="s">
        <v>36</v>
      </c>
      <c r="G22" s="30" t="s">
        <v>106</v>
      </c>
      <c r="H22" s="131" t="s">
        <v>36</v>
      </c>
      <c r="I22" s="144" t="s">
        <v>46</v>
      </c>
      <c r="J22" s="41" t="s">
        <v>177</v>
      </c>
      <c r="K22" s="30" t="s">
        <v>176</v>
      </c>
      <c r="L22" s="30" t="s">
        <v>43</v>
      </c>
      <c r="M22" s="4" t="s">
        <v>46</v>
      </c>
      <c r="N22" s="4" t="s">
        <v>42</v>
      </c>
      <c r="O22" s="4" t="s">
        <v>47</v>
      </c>
      <c r="P22" s="30" t="s">
        <v>36</v>
      </c>
      <c r="Q22" s="151" t="s">
        <v>47</v>
      </c>
      <c r="R22" s="5" t="s">
        <v>43</v>
      </c>
      <c r="S22" s="15" t="s">
        <v>44</v>
      </c>
      <c r="T22" s="4" t="s">
        <v>176</v>
      </c>
      <c r="U22" s="30" t="s">
        <v>42</v>
      </c>
      <c r="V22" s="4" t="s">
        <v>45</v>
      </c>
      <c r="W22" s="4" t="s">
        <v>35</v>
      </c>
      <c r="X22" s="4" t="s">
        <v>106</v>
      </c>
      <c r="Y22" s="31"/>
      <c r="Z22" s="122" t="s">
        <v>35</v>
      </c>
      <c r="AA22" s="30" t="s">
        <v>47</v>
      </c>
      <c r="AB22" s="15" t="s">
        <v>36</v>
      </c>
      <c r="AC22" s="4" t="s">
        <v>45</v>
      </c>
      <c r="AD22" s="4"/>
      <c r="AE22" s="4" t="s">
        <v>106</v>
      </c>
      <c r="AF22" s="30" t="s">
        <v>46</v>
      </c>
      <c r="AG22" s="151" t="s">
        <v>177</v>
      </c>
      <c r="AH22" s="5" t="s">
        <v>44</v>
      </c>
      <c r="AI22" s="4" t="s">
        <v>46</v>
      </c>
      <c r="AJ22" s="4" t="s">
        <v>177</v>
      </c>
      <c r="AK22" s="4" t="s">
        <v>47</v>
      </c>
      <c r="AL22" s="4"/>
      <c r="AM22" s="4"/>
      <c r="AN22" s="4"/>
      <c r="AO22" s="31"/>
      <c r="AP22" s="20">
        <f>COUNTA(C22:AO22)</f>
        <v>33</v>
      </c>
      <c r="AQ22" s="30">
        <v>18</v>
      </c>
      <c r="AR22" s="30">
        <f>COUNTA(C22:AO22)</f>
        <v>33</v>
      </c>
      <c r="AS22" s="30">
        <f t="shared" si="0"/>
        <v>51</v>
      </c>
    </row>
    <row r="23" spans="1:45" ht="21.75" customHeight="1" x14ac:dyDescent="0.3">
      <c r="A23" s="17" t="s">
        <v>182</v>
      </c>
      <c r="B23" s="5"/>
      <c r="C23" s="30"/>
      <c r="D23" s="30"/>
      <c r="E23" s="30"/>
      <c r="F23" s="30"/>
      <c r="G23" s="30"/>
      <c r="H23" s="30"/>
      <c r="I23" s="38"/>
      <c r="J23" s="41"/>
      <c r="K23" s="30"/>
      <c r="N23" s="30"/>
      <c r="O23" s="30"/>
      <c r="P23" s="30"/>
      <c r="Q23" s="19"/>
      <c r="R23" s="5"/>
      <c r="S23" s="15"/>
      <c r="T23" s="15"/>
      <c r="U23" s="15"/>
      <c r="V23" s="15"/>
      <c r="W23" s="15"/>
      <c r="X23" s="15"/>
      <c r="Y23" s="31"/>
      <c r="Z23" s="122"/>
      <c r="AA23" s="15"/>
      <c r="AB23" s="15"/>
      <c r="AC23" s="15"/>
      <c r="AD23" s="15"/>
      <c r="AE23" s="15"/>
      <c r="AF23" s="15"/>
      <c r="AG23" s="17"/>
      <c r="AH23" s="5"/>
      <c r="AI23" s="4"/>
      <c r="AJ23" s="4"/>
      <c r="AK23" s="4"/>
      <c r="AL23" s="4"/>
      <c r="AM23" s="4"/>
      <c r="AN23" s="4"/>
      <c r="AO23" s="31"/>
      <c r="AP23" s="20">
        <f>COUNTA(C23:AO23)</f>
        <v>0</v>
      </c>
      <c r="AQ23" s="30">
        <v>21</v>
      </c>
      <c r="AR23" s="30">
        <f>COUNTA(C23:AO23)</f>
        <v>0</v>
      </c>
      <c r="AS23" s="30">
        <f t="shared" si="0"/>
        <v>21</v>
      </c>
    </row>
    <row r="24" spans="1:45" ht="21" customHeight="1" x14ac:dyDescent="0.3">
      <c r="A24" s="17" t="s">
        <v>24</v>
      </c>
      <c r="B24" s="5"/>
      <c r="C24" s="30"/>
      <c r="D24" s="30"/>
      <c r="E24" s="30"/>
      <c r="F24" s="30"/>
      <c r="G24" s="30"/>
      <c r="H24" s="30"/>
      <c r="I24" s="38"/>
      <c r="J24" s="41" t="s">
        <v>44</v>
      </c>
      <c r="K24" s="4" t="s">
        <v>43</v>
      </c>
      <c r="L24" s="4" t="s">
        <v>36</v>
      </c>
      <c r="M24" s="4" t="s">
        <v>45</v>
      </c>
      <c r="N24" s="4" t="s">
        <v>35</v>
      </c>
      <c r="O24" s="4" t="s">
        <v>42</v>
      </c>
      <c r="P24" s="4" t="s">
        <v>106</v>
      </c>
      <c r="Q24" s="19"/>
      <c r="R24" s="5" t="s">
        <v>35</v>
      </c>
      <c r="S24" s="4" t="s">
        <v>106</v>
      </c>
      <c r="T24" s="4" t="s">
        <v>36</v>
      </c>
      <c r="U24" s="4" t="s">
        <v>44</v>
      </c>
      <c r="V24" s="4" t="s">
        <v>43</v>
      </c>
      <c r="W24" s="4" t="s">
        <v>42</v>
      </c>
      <c r="X24" s="4" t="s">
        <v>45</v>
      </c>
      <c r="Y24" s="31"/>
      <c r="Z24" s="122"/>
      <c r="AA24" s="15"/>
      <c r="AB24" s="4" t="s">
        <v>106</v>
      </c>
      <c r="AC24" s="4" t="s">
        <v>35</v>
      </c>
      <c r="AD24" s="4" t="s">
        <v>36</v>
      </c>
      <c r="AE24" s="4" t="s">
        <v>45</v>
      </c>
      <c r="AF24" s="15"/>
      <c r="AG24" s="196"/>
      <c r="AH24" s="5" t="s">
        <v>43</v>
      </c>
      <c r="AI24" s="4"/>
      <c r="AJ24" s="4" t="s">
        <v>44</v>
      </c>
      <c r="AK24" s="4" t="s">
        <v>42</v>
      </c>
      <c r="AL24" s="4"/>
      <c r="AM24" s="4"/>
      <c r="AN24" s="4"/>
      <c r="AO24" s="31"/>
      <c r="AP24" s="20">
        <f t="shared" si="1"/>
        <v>21</v>
      </c>
      <c r="AQ24" s="30">
        <v>21</v>
      </c>
      <c r="AR24" s="30">
        <f t="shared" si="2"/>
        <v>21</v>
      </c>
      <c r="AS24" s="30">
        <f t="shared" si="0"/>
        <v>42</v>
      </c>
    </row>
    <row r="25" spans="1:45" ht="21.75" customHeight="1" x14ac:dyDescent="0.3">
      <c r="A25" s="17" t="s">
        <v>26</v>
      </c>
      <c r="B25" s="5" t="s">
        <v>46</v>
      </c>
      <c r="C25" s="4" t="s">
        <v>46</v>
      </c>
      <c r="D25" s="4">
        <v>11</v>
      </c>
      <c r="E25" s="4" t="s">
        <v>177</v>
      </c>
      <c r="F25" s="30" t="s">
        <v>177</v>
      </c>
      <c r="G25" s="4" t="s">
        <v>47</v>
      </c>
      <c r="H25" s="4" t="s">
        <v>47</v>
      </c>
      <c r="I25" s="38"/>
      <c r="J25" s="41"/>
      <c r="K25" s="30"/>
      <c r="L25" s="4"/>
      <c r="M25" s="30"/>
      <c r="N25" s="4"/>
      <c r="O25" s="4"/>
      <c r="P25" s="30"/>
      <c r="Q25" s="19"/>
      <c r="R25" s="7"/>
      <c r="S25" s="4"/>
      <c r="T25" s="15"/>
      <c r="U25" s="15"/>
      <c r="V25" s="15"/>
      <c r="W25" s="15"/>
      <c r="X25" s="15"/>
      <c r="Y25" s="31"/>
      <c r="Z25" s="41" t="s">
        <v>49</v>
      </c>
      <c r="AA25" s="4" t="s">
        <v>49</v>
      </c>
      <c r="AB25" s="4" t="s">
        <v>48</v>
      </c>
      <c r="AC25" s="4">
        <v>10</v>
      </c>
      <c r="AD25" s="4">
        <v>10</v>
      </c>
      <c r="AE25" s="4">
        <v>11</v>
      </c>
      <c r="AF25" s="4">
        <v>11</v>
      </c>
      <c r="AG25" s="17"/>
      <c r="AH25" s="5" t="s">
        <v>46</v>
      </c>
      <c r="AI25" s="30" t="s">
        <v>177</v>
      </c>
      <c r="AJ25" s="4" t="s">
        <v>48</v>
      </c>
      <c r="AK25" s="4" t="s">
        <v>48</v>
      </c>
      <c r="AL25" s="4">
        <v>10</v>
      </c>
      <c r="AM25" s="4" t="s">
        <v>49</v>
      </c>
      <c r="AN25" s="4" t="s">
        <v>47</v>
      </c>
      <c r="AO25" s="31"/>
      <c r="AP25" s="20">
        <f>COUNTA(D25:AO25)</f>
        <v>19</v>
      </c>
      <c r="AQ25" s="30">
        <v>18</v>
      </c>
      <c r="AR25" s="30">
        <f>COUNTA(D25:AO25)</f>
        <v>19</v>
      </c>
      <c r="AS25" s="30">
        <f t="shared" si="0"/>
        <v>37</v>
      </c>
    </row>
    <row r="26" spans="1:45" ht="21.75" customHeight="1" x14ac:dyDescent="0.3">
      <c r="A26" s="17" t="s">
        <v>178</v>
      </c>
      <c r="B26" s="32" t="s">
        <v>276</v>
      </c>
      <c r="C26" s="6" t="s">
        <v>277</v>
      </c>
      <c r="D26" s="6" t="s">
        <v>110</v>
      </c>
      <c r="E26" s="6" t="s">
        <v>237</v>
      </c>
      <c r="F26" s="6" t="s">
        <v>180</v>
      </c>
      <c r="G26" s="6" t="s">
        <v>50</v>
      </c>
      <c r="I26" s="38"/>
      <c r="J26" s="6" t="s">
        <v>37</v>
      </c>
      <c r="K26" s="6" t="s">
        <v>238</v>
      </c>
      <c r="L26" s="6" t="s">
        <v>39</v>
      </c>
      <c r="M26" s="4" t="s">
        <v>41</v>
      </c>
      <c r="N26" s="6" t="s">
        <v>38</v>
      </c>
      <c r="O26" s="6" t="s">
        <v>176</v>
      </c>
      <c r="P26" s="6" t="s">
        <v>40</v>
      </c>
      <c r="Q26" s="19"/>
      <c r="R26" s="7" t="s">
        <v>33</v>
      </c>
      <c r="S26" s="15" t="s">
        <v>41</v>
      </c>
      <c r="T26" s="15" t="s">
        <v>34</v>
      </c>
      <c r="U26" s="15" t="s">
        <v>180</v>
      </c>
      <c r="V26" s="15" t="s">
        <v>276</v>
      </c>
      <c r="W26" s="6" t="s">
        <v>176</v>
      </c>
      <c r="X26" s="6" t="s">
        <v>50</v>
      </c>
      <c r="Y26" s="31"/>
      <c r="Z26" s="90" t="s">
        <v>238</v>
      </c>
      <c r="AA26" s="15" t="s">
        <v>276</v>
      </c>
      <c r="AB26" s="15" t="s">
        <v>38</v>
      </c>
      <c r="AC26" s="6" t="s">
        <v>176</v>
      </c>
      <c r="AD26" s="15" t="s">
        <v>237</v>
      </c>
      <c r="AE26" s="15" t="s">
        <v>37</v>
      </c>
      <c r="AF26" s="15"/>
      <c r="AG26" s="197" t="s">
        <v>40</v>
      </c>
      <c r="AH26" s="8" t="s">
        <v>34</v>
      </c>
      <c r="AI26" s="6" t="s">
        <v>110</v>
      </c>
      <c r="AJ26" s="6" t="s">
        <v>39</v>
      </c>
      <c r="AK26" s="4" t="s">
        <v>277</v>
      </c>
      <c r="AL26" s="4" t="s">
        <v>33</v>
      </c>
      <c r="AM26" s="4"/>
      <c r="AN26" s="6"/>
      <c r="AO26" s="31"/>
      <c r="AP26" s="20">
        <f>COUNTA(B26:AO26)</f>
        <v>32</v>
      </c>
      <c r="AQ26" s="30">
        <v>31</v>
      </c>
      <c r="AR26" s="30">
        <f>COUNTA(B26:AO26)</f>
        <v>32</v>
      </c>
      <c r="AS26" s="30">
        <f t="shared" si="0"/>
        <v>63</v>
      </c>
    </row>
    <row r="27" spans="1:45" ht="21.75" customHeight="1" x14ac:dyDescent="0.3">
      <c r="A27" s="17" t="s">
        <v>251</v>
      </c>
      <c r="B27" s="32"/>
      <c r="C27" s="4"/>
      <c r="D27" s="4"/>
      <c r="E27" s="4"/>
      <c r="F27" s="4"/>
      <c r="G27" s="4"/>
      <c r="H27" s="4"/>
      <c r="I27" s="38"/>
      <c r="J27" s="20"/>
      <c r="K27" s="4"/>
      <c r="L27" s="4"/>
      <c r="M27" s="4"/>
      <c r="N27" s="4"/>
      <c r="O27" s="4"/>
      <c r="P27" s="30"/>
      <c r="Q27" s="19"/>
      <c r="R27" s="5" t="s">
        <v>177</v>
      </c>
      <c r="S27" s="4" t="s">
        <v>177</v>
      </c>
      <c r="T27" s="15"/>
      <c r="U27" s="4" t="s">
        <v>46</v>
      </c>
      <c r="V27" s="4" t="s">
        <v>46</v>
      </c>
      <c r="W27" s="4" t="s">
        <v>47</v>
      </c>
      <c r="X27" s="4" t="s">
        <v>47</v>
      </c>
      <c r="Y27" s="31"/>
      <c r="Z27" s="41" t="s">
        <v>43</v>
      </c>
      <c r="AA27" s="4" t="s">
        <v>43</v>
      </c>
      <c r="AB27" s="4" t="s">
        <v>42</v>
      </c>
      <c r="AC27" s="4" t="s">
        <v>42</v>
      </c>
      <c r="AD27" s="6" t="s">
        <v>176</v>
      </c>
      <c r="AE27" s="6" t="s">
        <v>176</v>
      </c>
      <c r="AF27" s="15"/>
      <c r="AG27" s="196"/>
      <c r="AH27" s="5"/>
      <c r="AI27" s="4"/>
      <c r="AJ27" s="4"/>
      <c r="AK27" s="4"/>
      <c r="AL27" s="4"/>
      <c r="AM27" s="4"/>
      <c r="AN27" s="4"/>
      <c r="AO27" s="31"/>
      <c r="AP27" s="20">
        <f>COUNTA(B27:AO27)</f>
        <v>12</v>
      </c>
      <c r="AQ27" s="30">
        <v>19</v>
      </c>
      <c r="AR27" s="30">
        <f>COUNTA(B27:AO27)</f>
        <v>12</v>
      </c>
      <c r="AS27" s="30">
        <f t="shared" si="0"/>
        <v>31</v>
      </c>
    </row>
    <row r="28" spans="1:45" ht="21.75" customHeight="1" x14ac:dyDescent="0.3">
      <c r="A28" s="17" t="s">
        <v>27</v>
      </c>
      <c r="B28" s="5" t="s">
        <v>36</v>
      </c>
      <c r="C28" s="4" t="s">
        <v>36</v>
      </c>
      <c r="D28" s="4" t="s">
        <v>106</v>
      </c>
      <c r="E28" s="4" t="s">
        <v>106</v>
      </c>
      <c r="F28" s="4" t="s">
        <v>45</v>
      </c>
      <c r="G28" s="4" t="s">
        <v>45</v>
      </c>
      <c r="H28" s="4"/>
      <c r="I28" s="38"/>
      <c r="J28" s="41" t="s">
        <v>35</v>
      </c>
      <c r="K28" s="4" t="s">
        <v>35</v>
      </c>
      <c r="L28" s="4" t="s">
        <v>44</v>
      </c>
      <c r="M28" s="4" t="s">
        <v>44</v>
      </c>
      <c r="N28" s="4"/>
      <c r="O28" s="4"/>
      <c r="P28" s="30"/>
      <c r="Q28" s="19"/>
      <c r="R28" s="5" t="s">
        <v>177</v>
      </c>
      <c r="S28" s="4" t="s">
        <v>177</v>
      </c>
      <c r="T28" s="15"/>
      <c r="U28" s="4" t="s">
        <v>46</v>
      </c>
      <c r="V28" s="4" t="s">
        <v>46</v>
      </c>
      <c r="W28" s="4" t="s">
        <v>47</v>
      </c>
      <c r="X28" s="4" t="s">
        <v>47</v>
      </c>
      <c r="Y28" s="55"/>
      <c r="Z28" s="41" t="s">
        <v>43</v>
      </c>
      <c r="AA28" s="4" t="s">
        <v>43</v>
      </c>
      <c r="AB28" s="4" t="s">
        <v>42</v>
      </c>
      <c r="AC28" s="4" t="s">
        <v>42</v>
      </c>
      <c r="AD28" s="6" t="s">
        <v>176</v>
      </c>
      <c r="AE28" s="6" t="s">
        <v>176</v>
      </c>
      <c r="AF28" s="15"/>
      <c r="AG28" s="17"/>
      <c r="AH28" s="5"/>
      <c r="AI28" s="4"/>
      <c r="AJ28" s="4"/>
      <c r="AK28" s="4"/>
      <c r="AL28" s="4"/>
      <c r="AM28" s="4"/>
      <c r="AN28" s="4"/>
      <c r="AO28" s="31"/>
      <c r="AP28" s="20">
        <f>COUNTA(B28:AO28)</f>
        <v>22</v>
      </c>
      <c r="AQ28" s="30">
        <v>19</v>
      </c>
      <c r="AR28" s="30">
        <f>COUNTA(B28:AO28)</f>
        <v>22</v>
      </c>
      <c r="AS28" s="30">
        <f t="shared" si="0"/>
        <v>41</v>
      </c>
    </row>
    <row r="29" spans="1:45" ht="21.75" customHeight="1" thickBot="1" x14ac:dyDescent="0.35">
      <c r="A29" s="17" t="s">
        <v>301</v>
      </c>
      <c r="B29" s="9" t="s">
        <v>36</v>
      </c>
      <c r="C29" s="12" t="s">
        <v>36</v>
      </c>
      <c r="D29" s="12" t="s">
        <v>106</v>
      </c>
      <c r="E29" s="12" t="s">
        <v>106</v>
      </c>
      <c r="F29" s="12" t="s">
        <v>45</v>
      </c>
      <c r="G29" s="12" t="s">
        <v>45</v>
      </c>
      <c r="H29" s="12"/>
      <c r="I29" s="14"/>
      <c r="J29" s="57" t="s">
        <v>35</v>
      </c>
      <c r="K29" s="12" t="s">
        <v>35</v>
      </c>
      <c r="L29" s="12" t="s">
        <v>44</v>
      </c>
      <c r="M29" s="12" t="s">
        <v>44</v>
      </c>
      <c r="N29" s="12"/>
      <c r="O29" s="12"/>
      <c r="P29" s="12"/>
      <c r="Q29" s="37"/>
      <c r="R29" s="9"/>
      <c r="S29" s="12"/>
      <c r="T29" s="16"/>
      <c r="U29" s="16"/>
      <c r="V29" s="16"/>
      <c r="W29" s="16"/>
      <c r="X29" s="16"/>
      <c r="Y29" s="179"/>
      <c r="Z29" s="57"/>
      <c r="AA29" s="12"/>
      <c r="AB29" s="12"/>
      <c r="AC29" s="12"/>
      <c r="AD29" s="16"/>
      <c r="AE29" s="12"/>
      <c r="AF29" s="13"/>
      <c r="AG29" s="37"/>
      <c r="AH29" s="9"/>
      <c r="AI29" s="12"/>
      <c r="AJ29" s="12"/>
      <c r="AK29" s="12"/>
      <c r="AL29" s="12"/>
      <c r="AM29" s="12"/>
      <c r="AN29" s="12"/>
      <c r="AO29" s="14"/>
      <c r="AP29" s="145">
        <f>COUNTA(B29:AO29)</f>
        <v>10</v>
      </c>
      <c r="AQ29" s="146">
        <v>20</v>
      </c>
      <c r="AR29" s="30">
        <f>COUNTA(B29:AO29)</f>
        <v>10</v>
      </c>
      <c r="AS29" s="30"/>
    </row>
    <row r="30" spans="1:45" ht="20.25" customHeight="1" x14ac:dyDescent="0.3">
      <c r="A30" s="39" t="s">
        <v>42</v>
      </c>
      <c r="B30" s="172">
        <f>COUNTIF(B3:B29,"5а")</f>
        <v>1</v>
      </c>
      <c r="C30" s="173">
        <f>COUNTIF(C3:C29,"5а")</f>
        <v>1</v>
      </c>
      <c r="D30" s="173">
        <f t="shared" ref="D30:AM30" si="3">COUNTIF(D3:D29,"5а")</f>
        <v>1</v>
      </c>
      <c r="E30" s="173">
        <f t="shared" si="3"/>
        <v>1</v>
      </c>
      <c r="F30" s="173">
        <f t="shared" si="3"/>
        <v>1</v>
      </c>
      <c r="G30" s="173">
        <f t="shared" si="3"/>
        <v>1</v>
      </c>
      <c r="H30" s="173">
        <f t="shared" si="3"/>
        <v>0</v>
      </c>
      <c r="I30" s="174">
        <f t="shared" si="3"/>
        <v>0</v>
      </c>
      <c r="J30" s="22">
        <f t="shared" si="3"/>
        <v>1</v>
      </c>
      <c r="K30" s="23">
        <f t="shared" si="3"/>
        <v>1</v>
      </c>
      <c r="L30" s="23">
        <f t="shared" si="3"/>
        <v>1</v>
      </c>
      <c r="M30" s="23">
        <f t="shared" si="3"/>
        <v>1</v>
      </c>
      <c r="N30" s="23">
        <f t="shared" si="3"/>
        <v>1</v>
      </c>
      <c r="O30" s="23">
        <f t="shared" si="3"/>
        <v>1</v>
      </c>
      <c r="P30" s="23">
        <f t="shared" si="3"/>
        <v>0</v>
      </c>
      <c r="Q30" s="142">
        <f t="shared" si="3"/>
        <v>0</v>
      </c>
      <c r="R30" s="172">
        <f>COUNTIF(R3:R29,"5а")</f>
        <v>1</v>
      </c>
      <c r="S30" s="173">
        <f>COUNTIF(S3:S29,"5а")</f>
        <v>1</v>
      </c>
      <c r="T30" s="173">
        <f>COUNTIF(T3:T29,"5а")</f>
        <v>1</v>
      </c>
      <c r="U30" s="173">
        <f t="shared" si="3"/>
        <v>1</v>
      </c>
      <c r="V30" s="173">
        <f t="shared" si="3"/>
        <v>1</v>
      </c>
      <c r="W30" s="173">
        <f t="shared" si="3"/>
        <v>1</v>
      </c>
      <c r="X30" s="173">
        <f t="shared" si="3"/>
        <v>0</v>
      </c>
      <c r="Y30" s="174">
        <f t="shared" si="3"/>
        <v>0</v>
      </c>
      <c r="Z30" s="172">
        <f>COUNTIF(Z3:Z29,"5а")</f>
        <v>1</v>
      </c>
      <c r="AA30" s="173">
        <f t="shared" si="3"/>
        <v>1</v>
      </c>
      <c r="AB30" s="173">
        <f t="shared" si="3"/>
        <v>2</v>
      </c>
      <c r="AC30" s="173">
        <f t="shared" si="3"/>
        <v>2</v>
      </c>
      <c r="AD30" s="173">
        <f t="shared" si="3"/>
        <v>1</v>
      </c>
      <c r="AE30" s="173">
        <f t="shared" si="3"/>
        <v>0</v>
      </c>
      <c r="AF30" s="173">
        <f t="shared" si="3"/>
        <v>0</v>
      </c>
      <c r="AG30" s="174">
        <f t="shared" si="3"/>
        <v>0</v>
      </c>
      <c r="AH30" s="172">
        <f t="shared" si="3"/>
        <v>1</v>
      </c>
      <c r="AI30" s="173">
        <f>COUNTIF(AI3:AI29,"5а")</f>
        <v>1</v>
      </c>
      <c r="AJ30" s="173">
        <f>COUNTIF(AJ3:AJ29,"5а")</f>
        <v>1</v>
      </c>
      <c r="AK30" s="173">
        <f>COUNTIF(AK3:AK29,"5а")</f>
        <v>1</v>
      </c>
      <c r="AL30" s="173">
        <f>COUNTIF(AL3:AL29,"5а")</f>
        <v>0</v>
      </c>
      <c r="AM30" s="173">
        <f t="shared" si="3"/>
        <v>0</v>
      </c>
      <c r="AN30" s="173">
        <f>COUNTIF(AN3:AN29,"5а")</f>
        <v>0</v>
      </c>
      <c r="AO30" s="174">
        <f>COUNTIF(AO3:AO29,"5а")</f>
        <v>0</v>
      </c>
      <c r="AP30" s="170">
        <f>COUNTIF(AP3:AP29,"5а")</f>
        <v>0</v>
      </c>
      <c r="AQ30" s="142">
        <f>COUNTIF(AQ3:AQ29,"5а")</f>
        <v>0</v>
      </c>
      <c r="AR30" s="20">
        <f>AP30-AQ30</f>
        <v>0</v>
      </c>
      <c r="AS30" s="30">
        <f t="shared" ref="AS30:AS44" si="4">COUNTIF(B30:AO30,"3")</f>
        <v>0</v>
      </c>
    </row>
    <row r="31" spans="1:45" x14ac:dyDescent="0.3">
      <c r="A31" s="39" t="s">
        <v>43</v>
      </c>
      <c r="B31" s="32">
        <f>COUNTIF(B3:B29,"5б")</f>
        <v>1</v>
      </c>
      <c r="C31" s="30">
        <f>COUNTIF(C3:C29,"5б")</f>
        <v>1</v>
      </c>
      <c r="D31" s="30">
        <f t="shared" ref="D31:AM31" si="5">COUNTIF(D3:D29,"5б")</f>
        <v>1</v>
      </c>
      <c r="E31" s="30">
        <f t="shared" si="5"/>
        <v>1</v>
      </c>
      <c r="F31" s="30">
        <f t="shared" si="5"/>
        <v>2</v>
      </c>
      <c r="G31" s="30">
        <f t="shared" si="5"/>
        <v>1</v>
      </c>
      <c r="H31" s="30">
        <f t="shared" si="5"/>
        <v>0</v>
      </c>
      <c r="I31" s="38">
        <f t="shared" si="5"/>
        <v>0</v>
      </c>
      <c r="J31" s="32">
        <f t="shared" si="5"/>
        <v>1</v>
      </c>
      <c r="K31" s="30">
        <f t="shared" si="5"/>
        <v>1</v>
      </c>
      <c r="L31" s="30">
        <f t="shared" si="5"/>
        <v>1</v>
      </c>
      <c r="M31" s="30">
        <f t="shared" si="5"/>
        <v>1</v>
      </c>
      <c r="N31" s="30">
        <f t="shared" si="5"/>
        <v>1</v>
      </c>
      <c r="O31" s="30">
        <f t="shared" si="5"/>
        <v>1</v>
      </c>
      <c r="P31" s="30">
        <f t="shared" si="5"/>
        <v>0</v>
      </c>
      <c r="Q31" s="38">
        <f t="shared" si="5"/>
        <v>0</v>
      </c>
      <c r="R31" s="32">
        <f>COUNTIF(R3:R29,"5б")</f>
        <v>1</v>
      </c>
      <c r="S31" s="30">
        <f>COUNTIF(S3:S29,"5б")</f>
        <v>2</v>
      </c>
      <c r="T31" s="30">
        <f>COUNTIF(T3:T29,"5б")</f>
        <v>1</v>
      </c>
      <c r="U31" s="30">
        <f t="shared" si="5"/>
        <v>1</v>
      </c>
      <c r="V31" s="30">
        <f t="shared" si="5"/>
        <v>1</v>
      </c>
      <c r="W31" s="30">
        <f t="shared" si="5"/>
        <v>1</v>
      </c>
      <c r="X31" s="30">
        <f t="shared" si="5"/>
        <v>0</v>
      </c>
      <c r="Y31" s="38">
        <f t="shared" si="5"/>
        <v>0</v>
      </c>
      <c r="Z31" s="32">
        <f>COUNTIF(Z3:Z29,"5б")</f>
        <v>2</v>
      </c>
      <c r="AA31" s="30">
        <f t="shared" si="5"/>
        <v>2</v>
      </c>
      <c r="AB31" s="30">
        <f t="shared" si="5"/>
        <v>1</v>
      </c>
      <c r="AC31" s="30">
        <f t="shared" si="5"/>
        <v>1</v>
      </c>
      <c r="AD31" s="30">
        <f t="shared" si="5"/>
        <v>1</v>
      </c>
      <c r="AE31" s="30">
        <f t="shared" si="5"/>
        <v>0</v>
      </c>
      <c r="AF31" s="30">
        <f t="shared" si="5"/>
        <v>0</v>
      </c>
      <c r="AG31" s="38">
        <f t="shared" si="5"/>
        <v>0</v>
      </c>
      <c r="AH31" s="32">
        <f t="shared" si="5"/>
        <v>1</v>
      </c>
      <c r="AI31" s="30">
        <f>COUNTIF(AI3:AI29,"5б")</f>
        <v>2</v>
      </c>
      <c r="AJ31" s="30">
        <f>COUNTIF(AJ3:AJ29,"5б")</f>
        <v>1</v>
      </c>
      <c r="AK31" s="30">
        <f>COUNTIF(AK3:AK29,"5б")</f>
        <v>1</v>
      </c>
      <c r="AL31" s="30">
        <f>COUNTIF(AL3:AL29,"5б")</f>
        <v>0</v>
      </c>
      <c r="AM31" s="30">
        <f t="shared" si="5"/>
        <v>0</v>
      </c>
      <c r="AN31" s="30">
        <f>COUNTIF(AN3:AN29,"5б")</f>
        <v>0</v>
      </c>
      <c r="AO31" s="38">
        <f>COUNTIF(AO3:AO29,"5б")</f>
        <v>0</v>
      </c>
      <c r="AP31" s="20">
        <f t="shared" ref="AP31:AQ31" si="6">COUNTIF(AP3:AP29,"5б")</f>
        <v>0</v>
      </c>
      <c r="AQ31" s="38">
        <f t="shared" si="6"/>
        <v>0</v>
      </c>
      <c r="AR31" s="20">
        <f t="shared" ref="AR31:AR44" si="7">AP31-AQ31</f>
        <v>0</v>
      </c>
      <c r="AS31" s="30">
        <f t="shared" si="4"/>
        <v>0</v>
      </c>
    </row>
    <row r="32" spans="1:45" x14ac:dyDescent="0.3">
      <c r="A32" s="39" t="s">
        <v>176</v>
      </c>
      <c r="B32" s="32">
        <f>COUNTIF(B3:B29,"5в")</f>
        <v>1</v>
      </c>
      <c r="C32" s="30">
        <f>COUNTIF(C3:C29,"5в")</f>
        <v>1</v>
      </c>
      <c r="D32" s="30">
        <f t="shared" ref="D32:AM32" si="8">COUNTIF(D3:D29,"5в")</f>
        <v>1</v>
      </c>
      <c r="E32" s="30">
        <f t="shared" si="8"/>
        <v>1</v>
      </c>
      <c r="F32" s="30">
        <f t="shared" si="8"/>
        <v>1</v>
      </c>
      <c r="G32" s="30">
        <f t="shared" si="8"/>
        <v>1</v>
      </c>
      <c r="H32" s="30">
        <f t="shared" si="8"/>
        <v>0</v>
      </c>
      <c r="I32" s="38">
        <f t="shared" si="8"/>
        <v>0</v>
      </c>
      <c r="J32" s="32">
        <f t="shared" si="8"/>
        <v>1</v>
      </c>
      <c r="K32" s="30">
        <f t="shared" si="8"/>
        <v>1</v>
      </c>
      <c r="L32" s="30">
        <f t="shared" si="8"/>
        <v>1</v>
      </c>
      <c r="M32" s="30">
        <f t="shared" si="8"/>
        <v>1</v>
      </c>
      <c r="N32" s="30">
        <f t="shared" si="8"/>
        <v>1</v>
      </c>
      <c r="O32" s="30">
        <f t="shared" si="8"/>
        <v>1</v>
      </c>
      <c r="P32" s="30">
        <f t="shared" si="8"/>
        <v>0</v>
      </c>
      <c r="Q32" s="38">
        <f t="shared" si="8"/>
        <v>0</v>
      </c>
      <c r="R32" s="32">
        <f>COUNTIF(R3:R29,"5в")</f>
        <v>1</v>
      </c>
      <c r="S32" s="30">
        <f>COUNTIF(S3:S29,"5в")</f>
        <v>1</v>
      </c>
      <c r="T32" s="30">
        <f>COUNTIF(T3:T29,"5в")</f>
        <v>1</v>
      </c>
      <c r="U32" s="30">
        <f t="shared" si="8"/>
        <v>1</v>
      </c>
      <c r="V32" s="30">
        <f t="shared" si="8"/>
        <v>1</v>
      </c>
      <c r="W32" s="30">
        <f t="shared" si="8"/>
        <v>1</v>
      </c>
      <c r="X32" s="30">
        <f t="shared" si="8"/>
        <v>0</v>
      </c>
      <c r="Y32" s="38">
        <f t="shared" si="8"/>
        <v>0</v>
      </c>
      <c r="Z32" s="32">
        <f>COUNTIF(Z3:Z29,"5в")</f>
        <v>1</v>
      </c>
      <c r="AA32" s="30">
        <f t="shared" si="8"/>
        <v>1</v>
      </c>
      <c r="AB32" s="30">
        <f t="shared" si="8"/>
        <v>1</v>
      </c>
      <c r="AC32" s="30">
        <f t="shared" si="8"/>
        <v>1</v>
      </c>
      <c r="AD32" s="30">
        <f t="shared" si="8"/>
        <v>2</v>
      </c>
      <c r="AE32" s="30">
        <f t="shared" si="8"/>
        <v>2</v>
      </c>
      <c r="AF32" s="30">
        <f t="shared" si="8"/>
        <v>0</v>
      </c>
      <c r="AG32" s="38">
        <f t="shared" si="8"/>
        <v>0</v>
      </c>
      <c r="AH32" s="32">
        <f t="shared" si="8"/>
        <v>1</v>
      </c>
      <c r="AI32" s="30">
        <f>COUNTIF(AI3:AI29,"5в")</f>
        <v>1</v>
      </c>
      <c r="AJ32" s="30">
        <f>COUNTIF(AJ3:AJ29,"5в")</f>
        <v>1</v>
      </c>
      <c r="AK32" s="30">
        <f>COUNTIF(AK3:AK29,"5в")</f>
        <v>1</v>
      </c>
      <c r="AL32" s="30">
        <f>COUNTIF(AL3:AL29,"5в")</f>
        <v>0</v>
      </c>
      <c r="AM32" s="30">
        <f t="shared" si="8"/>
        <v>0</v>
      </c>
      <c r="AN32" s="30">
        <f>COUNTIF(AN3:AN29,"5в")</f>
        <v>0</v>
      </c>
      <c r="AO32" s="38">
        <f>COUNTIF(AO3:AO29,"5в")</f>
        <v>0</v>
      </c>
      <c r="AP32" s="20">
        <f t="shared" ref="AP32:AQ32" si="9">COUNTIF(AP3:AP29,"5в")</f>
        <v>0</v>
      </c>
      <c r="AQ32" s="38">
        <f t="shared" si="9"/>
        <v>0</v>
      </c>
      <c r="AR32" s="20">
        <f t="shared" si="7"/>
        <v>0</v>
      </c>
      <c r="AS32" s="30">
        <f t="shared" si="4"/>
        <v>0</v>
      </c>
    </row>
    <row r="33" spans="1:45" ht="17.25" customHeight="1" x14ac:dyDescent="0.3">
      <c r="A33" s="39" t="s">
        <v>44</v>
      </c>
      <c r="B33" s="32">
        <f>COUNTIF(B3:B29,"6а")</f>
        <v>1</v>
      </c>
      <c r="C33" s="30">
        <f>COUNTIF(C3:C29,"6а")</f>
        <v>1</v>
      </c>
      <c r="D33" s="30">
        <f t="shared" ref="D33:AM33" si="10">COUNTIF(D3:D29,"6а")</f>
        <v>1</v>
      </c>
      <c r="E33" s="30">
        <f t="shared" si="10"/>
        <v>1</v>
      </c>
      <c r="F33" s="30">
        <f t="shared" si="10"/>
        <v>1</v>
      </c>
      <c r="G33" s="30">
        <f t="shared" si="10"/>
        <v>2</v>
      </c>
      <c r="H33" s="30">
        <f t="shared" si="10"/>
        <v>1</v>
      </c>
      <c r="I33" s="38">
        <f t="shared" si="10"/>
        <v>0</v>
      </c>
      <c r="J33" s="32">
        <f t="shared" si="10"/>
        <v>1</v>
      </c>
      <c r="K33" s="30">
        <f t="shared" si="10"/>
        <v>1</v>
      </c>
      <c r="L33" s="30">
        <f t="shared" si="10"/>
        <v>2</v>
      </c>
      <c r="M33" s="30">
        <f t="shared" si="10"/>
        <v>2</v>
      </c>
      <c r="N33" s="30">
        <f t="shared" si="10"/>
        <v>1</v>
      </c>
      <c r="O33" s="30">
        <f t="shared" si="10"/>
        <v>2</v>
      </c>
      <c r="P33" s="30">
        <f t="shared" si="10"/>
        <v>0</v>
      </c>
      <c r="Q33" s="38">
        <f t="shared" si="10"/>
        <v>0</v>
      </c>
      <c r="R33" s="32">
        <f>COUNTIF(R3:R29,"6а")</f>
        <v>1</v>
      </c>
      <c r="S33" s="30">
        <f>COUNTIF(S3:S29,"6а")</f>
        <v>1</v>
      </c>
      <c r="T33" s="30">
        <f>COUNTIF(T3:T29,"6а")</f>
        <v>1</v>
      </c>
      <c r="U33" s="30">
        <f t="shared" si="10"/>
        <v>1</v>
      </c>
      <c r="V33" s="30">
        <f t="shared" si="10"/>
        <v>1</v>
      </c>
      <c r="W33" s="30">
        <f t="shared" si="10"/>
        <v>1</v>
      </c>
      <c r="X33" s="30">
        <f t="shared" si="10"/>
        <v>0</v>
      </c>
      <c r="Y33" s="38">
        <f t="shared" si="10"/>
        <v>0</v>
      </c>
      <c r="Z33" s="32">
        <f>COUNTIF(Z3:Z29,"6а")</f>
        <v>1</v>
      </c>
      <c r="AA33" s="30">
        <f t="shared" si="10"/>
        <v>1</v>
      </c>
      <c r="AB33" s="30">
        <f t="shared" si="10"/>
        <v>1</v>
      </c>
      <c r="AC33" s="30">
        <f t="shared" si="10"/>
        <v>1</v>
      </c>
      <c r="AD33" s="30">
        <f t="shared" si="10"/>
        <v>2</v>
      </c>
      <c r="AE33" s="30">
        <f t="shared" si="10"/>
        <v>0</v>
      </c>
      <c r="AF33" s="30">
        <f t="shared" si="10"/>
        <v>0</v>
      </c>
      <c r="AG33" s="38">
        <f t="shared" si="10"/>
        <v>0</v>
      </c>
      <c r="AH33" s="32">
        <f t="shared" si="10"/>
        <v>1</v>
      </c>
      <c r="AI33" s="30">
        <f>COUNTIF(AI3:AI29,"6а")</f>
        <v>1</v>
      </c>
      <c r="AJ33" s="30">
        <f>COUNTIF(AJ3:AJ29,"6а")</f>
        <v>1</v>
      </c>
      <c r="AK33" s="30">
        <f>COUNTIF(AK3:AK29,"6а")</f>
        <v>1</v>
      </c>
      <c r="AL33" s="30">
        <f>COUNTIF(AL3:AL29,"6а")</f>
        <v>1</v>
      </c>
      <c r="AM33" s="30">
        <f t="shared" si="10"/>
        <v>0</v>
      </c>
      <c r="AN33" s="30">
        <f>COUNTIF(AN3:AN29,"6а")</f>
        <v>0</v>
      </c>
      <c r="AO33" s="38">
        <f>COUNTIF(AO3:AO29,"6а")</f>
        <v>0</v>
      </c>
      <c r="AP33" s="20">
        <f t="shared" ref="AP33:AQ33" si="11">COUNTIF(AP3:AP29,"6а")</f>
        <v>0</v>
      </c>
      <c r="AQ33" s="38">
        <f t="shared" si="11"/>
        <v>0</v>
      </c>
      <c r="AR33" s="20">
        <f t="shared" si="7"/>
        <v>0</v>
      </c>
      <c r="AS33" s="30">
        <f t="shared" si="4"/>
        <v>0</v>
      </c>
    </row>
    <row r="34" spans="1:45" x14ac:dyDescent="0.3">
      <c r="A34" s="39" t="s">
        <v>35</v>
      </c>
      <c r="B34" s="32">
        <f>COUNTIF(B3:B29,"6б")</f>
        <v>1</v>
      </c>
      <c r="C34" s="30">
        <f>COUNTIF(C3:C29,"6б")</f>
        <v>1</v>
      </c>
      <c r="D34" s="30">
        <f t="shared" ref="D34:AM34" si="12">COUNTIF(D3:D29,"6б")</f>
        <v>1</v>
      </c>
      <c r="E34" s="30">
        <f t="shared" si="12"/>
        <v>1</v>
      </c>
      <c r="F34" s="30">
        <f t="shared" si="12"/>
        <v>1</v>
      </c>
      <c r="G34" s="30">
        <f t="shared" si="12"/>
        <v>1</v>
      </c>
      <c r="H34" s="30">
        <f t="shared" si="12"/>
        <v>0</v>
      </c>
      <c r="I34" s="38">
        <f t="shared" si="12"/>
        <v>0</v>
      </c>
      <c r="J34" s="32">
        <f t="shared" si="12"/>
        <v>2</v>
      </c>
      <c r="K34" s="30">
        <f t="shared" si="12"/>
        <v>2</v>
      </c>
      <c r="L34" s="30">
        <f t="shared" si="12"/>
        <v>1</v>
      </c>
      <c r="M34" s="30">
        <f t="shared" si="12"/>
        <v>1</v>
      </c>
      <c r="N34" s="30">
        <f t="shared" si="12"/>
        <v>1</v>
      </c>
      <c r="O34" s="30">
        <f t="shared" si="12"/>
        <v>1</v>
      </c>
      <c r="P34" s="30">
        <f t="shared" si="12"/>
        <v>0</v>
      </c>
      <c r="Q34" s="38">
        <f t="shared" si="12"/>
        <v>0</v>
      </c>
      <c r="R34" s="32">
        <f>COUNTIF(R3:R29,"6б")</f>
        <v>1</v>
      </c>
      <c r="S34" s="30">
        <f>COUNTIF(S3:S29,"6б")</f>
        <v>1</v>
      </c>
      <c r="T34" s="30">
        <f>COUNTIF(T3:T29,"6б")</f>
        <v>1</v>
      </c>
      <c r="U34" s="30">
        <f t="shared" si="12"/>
        <v>1</v>
      </c>
      <c r="V34" s="30">
        <f t="shared" si="12"/>
        <v>2</v>
      </c>
      <c r="W34" s="30">
        <f t="shared" si="12"/>
        <v>1</v>
      </c>
      <c r="X34" s="30">
        <f t="shared" si="12"/>
        <v>0</v>
      </c>
      <c r="Y34" s="38">
        <f t="shared" si="12"/>
        <v>0</v>
      </c>
      <c r="Z34" s="32">
        <f>COUNTIF(Z3:Z29,"6б")</f>
        <v>1</v>
      </c>
      <c r="AA34" s="30">
        <f t="shared" si="12"/>
        <v>1</v>
      </c>
      <c r="AB34" s="30">
        <f t="shared" si="12"/>
        <v>1</v>
      </c>
      <c r="AC34" s="30">
        <f t="shared" si="12"/>
        <v>1</v>
      </c>
      <c r="AD34" s="30">
        <f t="shared" si="12"/>
        <v>1</v>
      </c>
      <c r="AE34" s="30">
        <f t="shared" si="12"/>
        <v>2</v>
      </c>
      <c r="AF34" s="30">
        <f t="shared" si="12"/>
        <v>0</v>
      </c>
      <c r="AG34" s="38">
        <f t="shared" si="12"/>
        <v>0</v>
      </c>
      <c r="AH34" s="32">
        <f t="shared" si="12"/>
        <v>2</v>
      </c>
      <c r="AI34" s="30">
        <f>COUNTIF(AI3:AI29,"6б")</f>
        <v>1</v>
      </c>
      <c r="AJ34" s="30">
        <f>COUNTIF(AJ3:AJ29,"6б")</f>
        <v>1</v>
      </c>
      <c r="AK34" s="30">
        <f>COUNTIF(AK3:AK29,"6б")</f>
        <v>1</v>
      </c>
      <c r="AL34" s="30">
        <f>COUNTIF(AL3:AL29,"6б")</f>
        <v>1</v>
      </c>
      <c r="AM34" s="30">
        <f t="shared" si="12"/>
        <v>0</v>
      </c>
      <c r="AN34" s="30">
        <f>COUNTIF(AN3:AN29,"6б")</f>
        <v>0</v>
      </c>
      <c r="AO34" s="38">
        <f>COUNTIF(AO3:AO29,"6б")</f>
        <v>0</v>
      </c>
      <c r="AP34" s="20">
        <f t="shared" ref="AP34:AQ34" si="13">COUNTIF(AP3:AP29,"6б")</f>
        <v>0</v>
      </c>
      <c r="AQ34" s="38">
        <f t="shared" si="13"/>
        <v>0</v>
      </c>
      <c r="AR34" s="20">
        <f t="shared" si="7"/>
        <v>0</v>
      </c>
      <c r="AS34" s="30">
        <f t="shared" si="4"/>
        <v>0</v>
      </c>
    </row>
    <row r="35" spans="1:45" ht="18" customHeight="1" x14ac:dyDescent="0.3">
      <c r="A35" s="39" t="s">
        <v>45</v>
      </c>
      <c r="B35" s="32">
        <f>COUNTIF(B3:B29,"7а")</f>
        <v>1</v>
      </c>
      <c r="C35" s="30">
        <f>COUNTIF(C3:C29,"7а")</f>
        <v>1</v>
      </c>
      <c r="D35" s="30">
        <f t="shared" ref="D35:AM35" si="14">COUNTIF(D3:D29,"7а")</f>
        <v>1</v>
      </c>
      <c r="E35" s="30">
        <f t="shared" si="14"/>
        <v>1</v>
      </c>
      <c r="F35" s="30">
        <f t="shared" si="14"/>
        <v>2</v>
      </c>
      <c r="G35" s="30">
        <f t="shared" si="14"/>
        <v>2</v>
      </c>
      <c r="H35" s="30">
        <f t="shared" si="14"/>
        <v>1</v>
      </c>
      <c r="I35" s="38">
        <f t="shared" si="14"/>
        <v>0</v>
      </c>
      <c r="J35" s="32">
        <f t="shared" si="14"/>
        <v>1</v>
      </c>
      <c r="K35" s="30">
        <f t="shared" si="14"/>
        <v>1</v>
      </c>
      <c r="L35" s="30">
        <f t="shared" si="14"/>
        <v>1</v>
      </c>
      <c r="M35" s="30">
        <f t="shared" si="14"/>
        <v>1</v>
      </c>
      <c r="N35" s="30">
        <f t="shared" si="14"/>
        <v>1</v>
      </c>
      <c r="O35" s="30">
        <f t="shared" si="14"/>
        <v>1</v>
      </c>
      <c r="P35" s="30">
        <f t="shared" si="14"/>
        <v>0</v>
      </c>
      <c r="Q35" s="38">
        <f t="shared" si="14"/>
        <v>0</v>
      </c>
      <c r="R35" s="32">
        <f>COUNTIF(R3:R29,"7а")</f>
        <v>1</v>
      </c>
      <c r="S35" s="30">
        <f>COUNTIF(S3:S29,"7а")</f>
        <v>1</v>
      </c>
      <c r="T35" s="30">
        <f>COUNTIF(T3:T29,"7а")</f>
        <v>1</v>
      </c>
      <c r="U35" s="30">
        <f t="shared" si="14"/>
        <v>1</v>
      </c>
      <c r="V35" s="30">
        <f t="shared" si="14"/>
        <v>1</v>
      </c>
      <c r="W35" s="30">
        <f t="shared" si="14"/>
        <v>1</v>
      </c>
      <c r="X35" s="30">
        <f t="shared" si="14"/>
        <v>1</v>
      </c>
      <c r="Y35" s="38">
        <f t="shared" si="14"/>
        <v>0</v>
      </c>
      <c r="Z35" s="32">
        <f>COUNTIF(Z3:Z29,"7а")</f>
        <v>1</v>
      </c>
      <c r="AA35" s="30">
        <f t="shared" si="14"/>
        <v>1</v>
      </c>
      <c r="AB35" s="30">
        <f t="shared" si="14"/>
        <v>1</v>
      </c>
      <c r="AC35" s="30">
        <f t="shared" si="14"/>
        <v>1</v>
      </c>
      <c r="AD35" s="30">
        <f t="shared" si="14"/>
        <v>1</v>
      </c>
      <c r="AE35" s="30">
        <f t="shared" si="14"/>
        <v>1</v>
      </c>
      <c r="AF35" s="30">
        <f t="shared" si="14"/>
        <v>0</v>
      </c>
      <c r="AG35" s="38">
        <f t="shared" si="14"/>
        <v>1</v>
      </c>
      <c r="AH35" s="32">
        <f t="shared" si="14"/>
        <v>1</v>
      </c>
      <c r="AI35" s="30">
        <f>COUNTIF(AI3:AI29,"7а")</f>
        <v>1</v>
      </c>
      <c r="AJ35" s="30">
        <f>COUNTIF(AJ3:AJ29,"7а")</f>
        <v>1</v>
      </c>
      <c r="AK35" s="30">
        <f>COUNTIF(AK3:AK29,"7а")</f>
        <v>2</v>
      </c>
      <c r="AL35" s="30">
        <f>COUNTIF(AL3:AL29,"7а")</f>
        <v>1</v>
      </c>
      <c r="AM35" s="30">
        <f t="shared" si="14"/>
        <v>1</v>
      </c>
      <c r="AN35" s="30">
        <f>COUNTIF(AN3:AN29,"7а")</f>
        <v>0</v>
      </c>
      <c r="AO35" s="38">
        <f>COUNTIF(AO3:AO29,"7а")</f>
        <v>0</v>
      </c>
      <c r="AP35" s="20">
        <f t="shared" ref="AP35:AQ35" si="15">COUNTIF(AP3:AP29,"7а")</f>
        <v>0</v>
      </c>
      <c r="AQ35" s="38">
        <f t="shared" si="15"/>
        <v>0</v>
      </c>
      <c r="AR35" s="20">
        <f t="shared" si="7"/>
        <v>0</v>
      </c>
      <c r="AS35" s="30">
        <f t="shared" si="4"/>
        <v>0</v>
      </c>
    </row>
    <row r="36" spans="1:45" x14ac:dyDescent="0.3">
      <c r="A36" s="39" t="s">
        <v>36</v>
      </c>
      <c r="B36" s="32">
        <f>COUNTIF(B3:B29,"7б")</f>
        <v>2</v>
      </c>
      <c r="C36" s="30">
        <f>COUNTIF(C3:C29,"7б")</f>
        <v>2</v>
      </c>
      <c r="D36" s="30">
        <f t="shared" ref="D36:AM36" si="16">COUNTIF(D3:D29,"7б")</f>
        <v>1</v>
      </c>
      <c r="E36" s="30">
        <f t="shared" si="16"/>
        <v>1</v>
      </c>
      <c r="F36" s="30">
        <f t="shared" si="16"/>
        <v>1</v>
      </c>
      <c r="G36" s="30">
        <f t="shared" si="16"/>
        <v>1</v>
      </c>
      <c r="H36" s="30">
        <f t="shared" si="16"/>
        <v>1</v>
      </c>
      <c r="I36" s="38">
        <f t="shared" si="16"/>
        <v>0</v>
      </c>
      <c r="J36" s="32">
        <f t="shared" si="16"/>
        <v>1</v>
      </c>
      <c r="K36" s="30">
        <f t="shared" si="16"/>
        <v>1</v>
      </c>
      <c r="L36" s="30">
        <f t="shared" si="16"/>
        <v>1</v>
      </c>
      <c r="M36" s="30">
        <f t="shared" si="16"/>
        <v>1</v>
      </c>
      <c r="N36" s="30">
        <f t="shared" si="16"/>
        <v>1</v>
      </c>
      <c r="O36" s="30">
        <f t="shared" si="16"/>
        <v>1</v>
      </c>
      <c r="P36" s="30">
        <f t="shared" si="16"/>
        <v>1</v>
      </c>
      <c r="Q36" s="38">
        <f t="shared" si="16"/>
        <v>0</v>
      </c>
      <c r="R36" s="32">
        <f>COUNTIF(R3:R29,"7б")</f>
        <v>1</v>
      </c>
      <c r="S36" s="30">
        <f>COUNTIF(S3:S29,"7б")</f>
        <v>1</v>
      </c>
      <c r="T36" s="30">
        <f>COUNTIF(T3:T29,"7б")</f>
        <v>1</v>
      </c>
      <c r="U36" s="30">
        <f t="shared" si="16"/>
        <v>1</v>
      </c>
      <c r="V36" s="30">
        <f t="shared" si="16"/>
        <v>1</v>
      </c>
      <c r="W36" s="30">
        <f t="shared" si="16"/>
        <v>1</v>
      </c>
      <c r="X36" s="30">
        <f t="shared" si="16"/>
        <v>0</v>
      </c>
      <c r="Y36" s="38">
        <f t="shared" si="16"/>
        <v>0</v>
      </c>
      <c r="Z36" s="32">
        <f>COUNTIF(Z3:Z29,"7б")</f>
        <v>1</v>
      </c>
      <c r="AA36" s="30">
        <f t="shared" si="16"/>
        <v>1</v>
      </c>
      <c r="AB36" s="30">
        <f t="shared" si="16"/>
        <v>1</v>
      </c>
      <c r="AC36" s="30">
        <f t="shared" si="16"/>
        <v>1</v>
      </c>
      <c r="AD36" s="30">
        <f t="shared" si="16"/>
        <v>1</v>
      </c>
      <c r="AE36" s="30">
        <f t="shared" si="16"/>
        <v>1</v>
      </c>
      <c r="AF36" s="30">
        <f t="shared" si="16"/>
        <v>1</v>
      </c>
      <c r="AG36" s="38">
        <f t="shared" si="16"/>
        <v>0</v>
      </c>
      <c r="AH36" s="32">
        <f t="shared" si="16"/>
        <v>1</v>
      </c>
      <c r="AI36" s="30">
        <f>COUNTIF(AI3:AI29,"7б")</f>
        <v>1</v>
      </c>
      <c r="AJ36" s="30">
        <f>COUNTIF(AJ3:AJ29,"7б")</f>
        <v>1</v>
      </c>
      <c r="AK36" s="30">
        <f>COUNTIF(AK3:AK29,"7б")</f>
        <v>1</v>
      </c>
      <c r="AL36" s="30">
        <f>COUNTIF(AL3:AL29,"7б")</f>
        <v>2</v>
      </c>
      <c r="AM36" s="30">
        <f t="shared" si="16"/>
        <v>1</v>
      </c>
      <c r="AN36" s="30">
        <f>COUNTIF(AN3:AN29,"7б")</f>
        <v>0</v>
      </c>
      <c r="AO36" s="38">
        <f>COUNTIF(AO3:AO29,"7б")</f>
        <v>0</v>
      </c>
      <c r="AP36" s="20">
        <f t="shared" ref="AP36:AQ36" si="17">COUNTIF(AP3:AP29,"7б")</f>
        <v>0</v>
      </c>
      <c r="AQ36" s="38">
        <f t="shared" si="17"/>
        <v>0</v>
      </c>
      <c r="AR36" s="20">
        <f t="shared" si="7"/>
        <v>0</v>
      </c>
      <c r="AS36" s="30">
        <f t="shared" si="4"/>
        <v>0</v>
      </c>
    </row>
    <row r="37" spans="1:45" x14ac:dyDescent="0.3">
      <c r="A37" s="39" t="s">
        <v>106</v>
      </c>
      <c r="B37" s="32">
        <f>COUNTIF(B3:B29,"7в")</f>
        <v>1</v>
      </c>
      <c r="C37" s="30">
        <f>COUNTIF(C3:C29,"7в")</f>
        <v>1</v>
      </c>
      <c r="D37" s="30">
        <f t="shared" ref="D37:AM37" si="18">COUNTIF(D3:D29,"7в")</f>
        <v>2</v>
      </c>
      <c r="E37" s="30">
        <f t="shared" si="18"/>
        <v>2</v>
      </c>
      <c r="F37" s="30">
        <f t="shared" si="18"/>
        <v>1</v>
      </c>
      <c r="G37" s="30">
        <f t="shared" si="18"/>
        <v>1</v>
      </c>
      <c r="H37" s="30">
        <f t="shared" si="18"/>
        <v>0</v>
      </c>
      <c r="I37" s="38">
        <f t="shared" si="18"/>
        <v>0</v>
      </c>
      <c r="J37" s="32">
        <f t="shared" si="18"/>
        <v>1</v>
      </c>
      <c r="K37" s="30">
        <f t="shared" si="18"/>
        <v>1</v>
      </c>
      <c r="L37" s="30">
        <f t="shared" si="18"/>
        <v>1</v>
      </c>
      <c r="M37" s="30">
        <f t="shared" si="18"/>
        <v>1</v>
      </c>
      <c r="N37" s="30">
        <f t="shared" si="18"/>
        <v>1</v>
      </c>
      <c r="O37" s="30">
        <f t="shared" si="18"/>
        <v>1</v>
      </c>
      <c r="P37" s="30">
        <f t="shared" si="18"/>
        <v>1</v>
      </c>
      <c r="Q37" s="38">
        <f t="shared" si="18"/>
        <v>0</v>
      </c>
      <c r="R37" s="32">
        <f>COUNTIF(R3:R29,"7в")</f>
        <v>1</v>
      </c>
      <c r="S37" s="30">
        <f>COUNTIF(S3:S29,"7в")</f>
        <v>1</v>
      </c>
      <c r="T37" s="30">
        <f>COUNTIF(T3:T29,"7в")</f>
        <v>1</v>
      </c>
      <c r="U37" s="30">
        <f t="shared" si="18"/>
        <v>1</v>
      </c>
      <c r="V37" s="30">
        <f t="shared" si="18"/>
        <v>1</v>
      </c>
      <c r="W37" s="30">
        <f t="shared" si="18"/>
        <v>1</v>
      </c>
      <c r="X37" s="30">
        <f t="shared" si="18"/>
        <v>1</v>
      </c>
      <c r="Y37" s="38">
        <f t="shared" si="18"/>
        <v>0</v>
      </c>
      <c r="Z37" s="32">
        <f>COUNTIF(Z3:Z29,"7в")</f>
        <v>1</v>
      </c>
      <c r="AA37" s="30">
        <f t="shared" si="18"/>
        <v>1</v>
      </c>
      <c r="AB37" s="30">
        <f t="shared" si="18"/>
        <v>1</v>
      </c>
      <c r="AC37" s="30">
        <f t="shared" si="18"/>
        <v>1</v>
      </c>
      <c r="AD37" s="30">
        <f t="shared" si="18"/>
        <v>1</v>
      </c>
      <c r="AE37" s="30">
        <f t="shared" si="18"/>
        <v>1</v>
      </c>
      <c r="AF37" s="30">
        <f t="shared" si="18"/>
        <v>0</v>
      </c>
      <c r="AG37" s="38">
        <f t="shared" si="18"/>
        <v>0</v>
      </c>
      <c r="AH37" s="32">
        <f t="shared" si="18"/>
        <v>1</v>
      </c>
      <c r="AI37" s="30">
        <f>COUNTIF(AI3:AI29,"7в")</f>
        <v>1</v>
      </c>
      <c r="AJ37" s="30">
        <f>COUNTIF(AJ3:AJ29,"7в")</f>
        <v>1</v>
      </c>
      <c r="AK37" s="30">
        <f>COUNTIF(AK3:AK29,"7в")</f>
        <v>1</v>
      </c>
      <c r="AL37" s="30">
        <f>COUNTIF(AL3:AL29,"7в")</f>
        <v>1</v>
      </c>
      <c r="AM37" s="30">
        <f t="shared" si="18"/>
        <v>2</v>
      </c>
      <c r="AN37" s="30">
        <f>COUNTIF(AN3:AN29,"7в")</f>
        <v>0</v>
      </c>
      <c r="AO37" s="38">
        <f>COUNTIF(AO3:AO29,"7в")</f>
        <v>0</v>
      </c>
      <c r="AP37" s="20">
        <f t="shared" ref="AP37:AQ37" si="19">COUNTIF(AP3:AP29,"7в")</f>
        <v>0</v>
      </c>
      <c r="AQ37" s="38">
        <f t="shared" si="19"/>
        <v>0</v>
      </c>
      <c r="AR37" s="20">
        <f t="shared" si="7"/>
        <v>0</v>
      </c>
      <c r="AS37" s="30">
        <f t="shared" si="4"/>
        <v>0</v>
      </c>
    </row>
    <row r="38" spans="1:45" ht="18.75" customHeight="1" x14ac:dyDescent="0.3">
      <c r="A38" s="39" t="s">
        <v>46</v>
      </c>
      <c r="B38" s="32">
        <f>COUNTIF(B3:B29,"8а")</f>
        <v>1</v>
      </c>
      <c r="C38" s="30">
        <f>COUNTIF(C3:C29,"8а")</f>
        <v>1</v>
      </c>
      <c r="D38" s="30">
        <f t="shared" ref="D38:AM38" si="20">COUNTIF(D3:D29,"8а")</f>
        <v>1</v>
      </c>
      <c r="E38" s="30">
        <f t="shared" si="20"/>
        <v>1</v>
      </c>
      <c r="F38" s="30">
        <f t="shared" si="20"/>
        <v>1</v>
      </c>
      <c r="G38" s="30">
        <f t="shared" si="20"/>
        <v>1</v>
      </c>
      <c r="H38" s="30">
        <f t="shared" si="20"/>
        <v>1</v>
      </c>
      <c r="I38" s="38">
        <f t="shared" si="20"/>
        <v>1</v>
      </c>
      <c r="J38" s="32">
        <f t="shared" si="20"/>
        <v>1</v>
      </c>
      <c r="K38" s="30">
        <f t="shared" si="20"/>
        <v>1</v>
      </c>
      <c r="L38" s="30">
        <f t="shared" si="20"/>
        <v>1</v>
      </c>
      <c r="M38" s="30">
        <f t="shared" si="20"/>
        <v>1</v>
      </c>
      <c r="N38" s="30">
        <f t="shared" si="20"/>
        <v>1</v>
      </c>
      <c r="O38" s="30">
        <f t="shared" si="20"/>
        <v>1</v>
      </c>
      <c r="P38" s="30">
        <f t="shared" si="20"/>
        <v>1</v>
      </c>
      <c r="Q38" s="38">
        <f t="shared" si="20"/>
        <v>1</v>
      </c>
      <c r="R38" s="32">
        <f>COUNTIF(R3:R29,"8а")</f>
        <v>1</v>
      </c>
      <c r="S38" s="30">
        <f>COUNTIF(S3:S29,"8а")</f>
        <v>1</v>
      </c>
      <c r="T38" s="30">
        <f>COUNTIF(T3:T29,"8а")</f>
        <v>1</v>
      </c>
      <c r="U38" s="30">
        <f t="shared" si="20"/>
        <v>2</v>
      </c>
      <c r="V38" s="30">
        <f t="shared" si="20"/>
        <v>2</v>
      </c>
      <c r="W38" s="30">
        <f t="shared" si="20"/>
        <v>1</v>
      </c>
      <c r="X38" s="30">
        <f t="shared" si="20"/>
        <v>1</v>
      </c>
      <c r="Y38" s="38">
        <f t="shared" si="20"/>
        <v>0</v>
      </c>
      <c r="Z38" s="32">
        <f>COUNTIF(Z3:Z29,"8а")</f>
        <v>1</v>
      </c>
      <c r="AA38" s="30">
        <f t="shared" si="20"/>
        <v>1</v>
      </c>
      <c r="AB38" s="30">
        <f t="shared" si="20"/>
        <v>1</v>
      </c>
      <c r="AC38" s="30">
        <f t="shared" si="20"/>
        <v>1</v>
      </c>
      <c r="AD38" s="30">
        <f t="shared" si="20"/>
        <v>1</v>
      </c>
      <c r="AE38" s="30">
        <f t="shared" si="20"/>
        <v>1</v>
      </c>
      <c r="AF38" s="30">
        <f t="shared" si="20"/>
        <v>1</v>
      </c>
      <c r="AG38" s="38">
        <f t="shared" si="20"/>
        <v>1</v>
      </c>
      <c r="AH38" s="32">
        <f t="shared" si="20"/>
        <v>1</v>
      </c>
      <c r="AI38" s="30">
        <f>COUNTIF(AI3:AI29,"8а")</f>
        <v>1</v>
      </c>
      <c r="AJ38" s="30">
        <f>COUNTIF(AJ3:AJ29,"8а")</f>
        <v>1</v>
      </c>
      <c r="AK38" s="30">
        <f>COUNTIF(AK3:AK29,"8а")</f>
        <v>1</v>
      </c>
      <c r="AL38" s="30">
        <f>COUNTIF(AL3:AL29,"8а")</f>
        <v>1</v>
      </c>
      <c r="AM38" s="30">
        <f t="shared" si="20"/>
        <v>1</v>
      </c>
      <c r="AN38" s="30">
        <f>COUNTIF(AN3:AN29,"8а")</f>
        <v>1</v>
      </c>
      <c r="AO38" s="38">
        <f>COUNTIF(AO3:AO29,"8а")</f>
        <v>0</v>
      </c>
      <c r="AP38" s="20">
        <f t="shared" ref="AP38:AQ38" si="21">COUNTIF(AP3:AP29,"8а")</f>
        <v>0</v>
      </c>
      <c r="AQ38" s="38">
        <f t="shared" si="21"/>
        <v>0</v>
      </c>
      <c r="AR38" s="20">
        <f t="shared" si="7"/>
        <v>0</v>
      </c>
      <c r="AS38" s="30">
        <f t="shared" si="4"/>
        <v>0</v>
      </c>
    </row>
    <row r="39" spans="1:45" ht="15.75" customHeight="1" x14ac:dyDescent="0.3">
      <c r="A39" s="39" t="s">
        <v>47</v>
      </c>
      <c r="B39" s="32">
        <f>COUNTIF(B3:B29,"8б")</f>
        <v>1</v>
      </c>
      <c r="C39" s="30">
        <f>COUNTIF(C3:C29,"8б")</f>
        <v>1</v>
      </c>
      <c r="D39" s="30">
        <f t="shared" ref="D39:AM39" si="22">COUNTIF(D3:D29,"8б")</f>
        <v>1</v>
      </c>
      <c r="E39" s="30">
        <f t="shared" si="22"/>
        <v>1</v>
      </c>
      <c r="F39" s="30">
        <f t="shared" si="22"/>
        <v>1</v>
      </c>
      <c r="G39" s="30">
        <f t="shared" si="22"/>
        <v>1</v>
      </c>
      <c r="H39" s="30">
        <f t="shared" si="22"/>
        <v>1</v>
      </c>
      <c r="I39" s="38">
        <f t="shared" si="22"/>
        <v>0</v>
      </c>
      <c r="J39" s="32">
        <f t="shared" si="22"/>
        <v>1</v>
      </c>
      <c r="K39" s="30">
        <f t="shared" si="22"/>
        <v>2</v>
      </c>
      <c r="L39" s="30">
        <f t="shared" si="22"/>
        <v>1</v>
      </c>
      <c r="M39" s="30">
        <f t="shared" si="22"/>
        <v>1</v>
      </c>
      <c r="N39" s="30">
        <f t="shared" si="22"/>
        <v>1</v>
      </c>
      <c r="O39" s="30">
        <f t="shared" si="22"/>
        <v>1</v>
      </c>
      <c r="P39" s="30">
        <f t="shared" si="22"/>
        <v>1</v>
      </c>
      <c r="Q39" s="38">
        <f t="shared" si="22"/>
        <v>1</v>
      </c>
      <c r="R39" s="32">
        <f>COUNTIF(R3:R29,"8б")</f>
        <v>2</v>
      </c>
      <c r="S39" s="30">
        <f>COUNTIF(S3:S29,"8б")</f>
        <v>1</v>
      </c>
      <c r="T39" s="30">
        <f>COUNTIF(T3:T29,"8б")</f>
        <v>1</v>
      </c>
      <c r="U39" s="30">
        <f t="shared" si="22"/>
        <v>1</v>
      </c>
      <c r="V39" s="30">
        <f t="shared" si="22"/>
        <v>1</v>
      </c>
      <c r="W39" s="30">
        <f t="shared" si="22"/>
        <v>2</v>
      </c>
      <c r="X39" s="30">
        <f t="shared" si="22"/>
        <v>2</v>
      </c>
      <c r="Y39" s="38">
        <f t="shared" si="22"/>
        <v>1</v>
      </c>
      <c r="Z39" s="32">
        <f>COUNTIF(Z3:Z29,"8б")</f>
        <v>1</v>
      </c>
      <c r="AA39" s="30">
        <f t="shared" si="22"/>
        <v>1</v>
      </c>
      <c r="AB39" s="30">
        <f t="shared" si="22"/>
        <v>2</v>
      </c>
      <c r="AC39" s="30">
        <f t="shared" si="22"/>
        <v>1</v>
      </c>
      <c r="AD39" s="30">
        <f t="shared" si="22"/>
        <v>1</v>
      </c>
      <c r="AE39" s="30">
        <f t="shared" si="22"/>
        <v>1</v>
      </c>
      <c r="AF39" s="30">
        <f t="shared" si="22"/>
        <v>1</v>
      </c>
      <c r="AG39" s="38">
        <f t="shared" si="22"/>
        <v>1</v>
      </c>
      <c r="AH39" s="32">
        <f t="shared" si="22"/>
        <v>1</v>
      </c>
      <c r="AI39" s="30">
        <f>COUNTIF(AI3:AI29,"8б")</f>
        <v>1</v>
      </c>
      <c r="AJ39" s="30">
        <f>COUNTIF(AJ3:AJ29,"8б")</f>
        <v>1</v>
      </c>
      <c r="AK39" s="30">
        <f>COUNTIF(AK3:AK29,"8б")</f>
        <v>1</v>
      </c>
      <c r="AL39" s="30">
        <f>COUNTIF(AL3:AL29,"8б")</f>
        <v>1</v>
      </c>
      <c r="AM39" s="30">
        <f t="shared" si="22"/>
        <v>2</v>
      </c>
      <c r="AN39" s="30">
        <f>COUNTIF(AN3:AN29,"8б")</f>
        <v>1</v>
      </c>
      <c r="AO39" s="38">
        <f>COUNTIF(AO3:AO29,"8б")</f>
        <v>0</v>
      </c>
      <c r="AP39" s="20">
        <f t="shared" ref="AP39:AQ39" si="23">COUNTIF(AP3:AP29,"8б")</f>
        <v>0</v>
      </c>
      <c r="AQ39" s="38">
        <f t="shared" si="23"/>
        <v>0</v>
      </c>
      <c r="AR39" s="20">
        <f t="shared" si="7"/>
        <v>0</v>
      </c>
      <c r="AS39" s="30">
        <f t="shared" si="4"/>
        <v>0</v>
      </c>
    </row>
    <row r="40" spans="1:45" ht="15.75" customHeight="1" x14ac:dyDescent="0.3">
      <c r="A40" s="39" t="s">
        <v>177</v>
      </c>
      <c r="B40" s="32">
        <f>COUNTIF(B3:B29,"8в")</f>
        <v>1</v>
      </c>
      <c r="C40" s="30">
        <f>COUNTIF(C3:C29,"8в")</f>
        <v>1</v>
      </c>
      <c r="D40" s="30">
        <f t="shared" ref="D40:AM40" si="24">COUNTIF(D3:D29,"8в")</f>
        <v>1</v>
      </c>
      <c r="E40" s="30">
        <f t="shared" si="24"/>
        <v>1</v>
      </c>
      <c r="F40" s="30">
        <f t="shared" si="24"/>
        <v>1</v>
      </c>
      <c r="G40" s="30">
        <f t="shared" si="24"/>
        <v>1</v>
      </c>
      <c r="H40" s="30">
        <f t="shared" si="24"/>
        <v>1</v>
      </c>
      <c r="I40" s="38">
        <f t="shared" si="24"/>
        <v>0</v>
      </c>
      <c r="J40" s="32">
        <f t="shared" si="24"/>
        <v>1</v>
      </c>
      <c r="K40" s="30">
        <f t="shared" si="24"/>
        <v>1</v>
      </c>
      <c r="L40" s="30">
        <f t="shared" si="24"/>
        <v>1</v>
      </c>
      <c r="M40" s="30">
        <f t="shared" si="24"/>
        <v>1</v>
      </c>
      <c r="N40" s="30">
        <f t="shared" si="24"/>
        <v>1</v>
      </c>
      <c r="O40" s="30">
        <f t="shared" si="24"/>
        <v>1</v>
      </c>
      <c r="P40" s="30">
        <f t="shared" si="24"/>
        <v>1</v>
      </c>
      <c r="Q40" s="38">
        <f t="shared" si="24"/>
        <v>0</v>
      </c>
      <c r="R40" s="32">
        <f>COUNTIF(R3:R29,"8в")</f>
        <v>2</v>
      </c>
      <c r="S40" s="30">
        <f>COUNTIF(S3:S29,"8в")</f>
        <v>2</v>
      </c>
      <c r="T40" s="30">
        <f>COUNTIF(T3:T29,"8в")</f>
        <v>1</v>
      </c>
      <c r="U40" s="30">
        <f t="shared" si="24"/>
        <v>1</v>
      </c>
      <c r="V40" s="30">
        <f t="shared" si="24"/>
        <v>1</v>
      </c>
      <c r="W40" s="30">
        <f t="shared" si="24"/>
        <v>1</v>
      </c>
      <c r="X40" s="30">
        <f t="shared" si="24"/>
        <v>1</v>
      </c>
      <c r="Y40" s="38">
        <f t="shared" si="24"/>
        <v>0</v>
      </c>
      <c r="Z40" s="32">
        <f>COUNTIF(Z3:Z29,"8в")</f>
        <v>1</v>
      </c>
      <c r="AA40" s="30">
        <f t="shared" si="24"/>
        <v>1</v>
      </c>
      <c r="AB40" s="30">
        <f t="shared" si="24"/>
        <v>1</v>
      </c>
      <c r="AC40" s="30">
        <f t="shared" si="24"/>
        <v>1</v>
      </c>
      <c r="AD40" s="30">
        <f t="shared" si="24"/>
        <v>1</v>
      </c>
      <c r="AE40" s="30">
        <f t="shared" si="24"/>
        <v>1</v>
      </c>
      <c r="AF40" s="30">
        <f t="shared" si="24"/>
        <v>1</v>
      </c>
      <c r="AG40" s="38">
        <f t="shared" si="24"/>
        <v>1</v>
      </c>
      <c r="AH40" s="32">
        <f t="shared" si="24"/>
        <v>1</v>
      </c>
      <c r="AI40" s="30">
        <f>COUNTIF(AI3:AI29,"8в")</f>
        <v>1</v>
      </c>
      <c r="AJ40" s="30">
        <f>COUNTIF(AJ3:AJ29,"8в")</f>
        <v>1</v>
      </c>
      <c r="AK40" s="30">
        <f>COUNTIF(AK3:AK29,"8в")</f>
        <v>1</v>
      </c>
      <c r="AL40" s="30">
        <f>COUNTIF(AL3:AL29,"8в")</f>
        <v>1</v>
      </c>
      <c r="AM40" s="30">
        <f t="shared" si="24"/>
        <v>1</v>
      </c>
      <c r="AN40" s="30">
        <f>COUNTIF(AN3:AN29,"8в")</f>
        <v>1</v>
      </c>
      <c r="AO40" s="38">
        <f>COUNTIF(AO3:AO29,"8в")</f>
        <v>0</v>
      </c>
      <c r="AP40" s="20">
        <f t="shared" ref="AP40:AQ40" si="25">COUNTIF(AP3:AP29,"8в")</f>
        <v>0</v>
      </c>
      <c r="AQ40" s="38">
        <f t="shared" si="25"/>
        <v>0</v>
      </c>
      <c r="AR40" s="20">
        <f t="shared" si="7"/>
        <v>0</v>
      </c>
      <c r="AS40" s="30">
        <f t="shared" si="4"/>
        <v>0</v>
      </c>
    </row>
    <row r="41" spans="1:45" x14ac:dyDescent="0.3">
      <c r="A41" s="39" t="s">
        <v>48</v>
      </c>
      <c r="B41" s="32">
        <f>COUNTIF(B3:B29,"9а")</f>
        <v>1</v>
      </c>
      <c r="C41" s="30">
        <f>COUNTIF(C3:C29,"9а")</f>
        <v>1</v>
      </c>
      <c r="D41" s="30">
        <f t="shared" ref="D41:AM41" si="26">COUNTIF(D3:D29,"9а")</f>
        <v>1</v>
      </c>
      <c r="E41" s="30">
        <f t="shared" si="26"/>
        <v>1</v>
      </c>
      <c r="F41" s="30">
        <f t="shared" si="26"/>
        <v>1</v>
      </c>
      <c r="G41" s="30">
        <f t="shared" si="26"/>
        <v>1</v>
      </c>
      <c r="H41" s="30">
        <f t="shared" si="26"/>
        <v>1</v>
      </c>
      <c r="I41" s="38">
        <f t="shared" si="26"/>
        <v>1</v>
      </c>
      <c r="J41" s="32">
        <f t="shared" si="26"/>
        <v>1</v>
      </c>
      <c r="K41" s="30">
        <f t="shared" si="26"/>
        <v>1</v>
      </c>
      <c r="L41" s="30">
        <f t="shared" si="26"/>
        <v>1</v>
      </c>
      <c r="M41" s="30">
        <f t="shared" si="26"/>
        <v>2</v>
      </c>
      <c r="N41" s="30">
        <f t="shared" si="26"/>
        <v>1</v>
      </c>
      <c r="O41" s="30">
        <f t="shared" si="26"/>
        <v>1</v>
      </c>
      <c r="P41" s="30">
        <f t="shared" si="26"/>
        <v>2</v>
      </c>
      <c r="Q41" s="38">
        <f t="shared" si="26"/>
        <v>0</v>
      </c>
      <c r="R41" s="32">
        <f>COUNTIF(R3:R29,"9а")</f>
        <v>1</v>
      </c>
      <c r="S41" s="30">
        <f>COUNTIF(S3:S29,"9а")</f>
        <v>1</v>
      </c>
      <c r="T41" s="30">
        <f>COUNTIF(T3:T29,"9а")</f>
        <v>1</v>
      </c>
      <c r="U41" s="30">
        <f t="shared" si="26"/>
        <v>1</v>
      </c>
      <c r="V41" s="30">
        <f t="shared" si="26"/>
        <v>1</v>
      </c>
      <c r="W41" s="30">
        <f t="shared" si="26"/>
        <v>1</v>
      </c>
      <c r="X41" s="30">
        <f t="shared" si="26"/>
        <v>1</v>
      </c>
      <c r="Y41" s="38">
        <f t="shared" si="26"/>
        <v>1</v>
      </c>
      <c r="Z41" s="32">
        <f>COUNTIF(Z3:Z29,"9а")</f>
        <v>1</v>
      </c>
      <c r="AA41" s="30">
        <f t="shared" si="26"/>
        <v>1</v>
      </c>
      <c r="AB41" s="30">
        <f t="shared" si="26"/>
        <v>1</v>
      </c>
      <c r="AC41" s="30">
        <f t="shared" si="26"/>
        <v>1</v>
      </c>
      <c r="AD41" s="30">
        <f t="shared" si="26"/>
        <v>1</v>
      </c>
      <c r="AE41" s="30">
        <f t="shared" si="26"/>
        <v>1</v>
      </c>
      <c r="AF41" s="30">
        <f t="shared" si="26"/>
        <v>1</v>
      </c>
      <c r="AG41" s="38">
        <f t="shared" si="26"/>
        <v>0</v>
      </c>
      <c r="AH41" s="32">
        <f t="shared" si="26"/>
        <v>1</v>
      </c>
      <c r="AI41" s="30">
        <f>COUNTIF(AI3:AI29,"9а")</f>
        <v>1</v>
      </c>
      <c r="AJ41" s="30">
        <f>COUNTIF(AJ3:AJ29,"9а")</f>
        <v>1</v>
      </c>
      <c r="AK41" s="30">
        <f>COUNTIF(AK3:AK29,"9а")</f>
        <v>1</v>
      </c>
      <c r="AL41" s="30">
        <f>COUNTIF(AL3:AL29,"9а")</f>
        <v>1</v>
      </c>
      <c r="AM41" s="30">
        <f t="shared" si="26"/>
        <v>1</v>
      </c>
      <c r="AN41" s="30">
        <f>COUNTIF(AN3:AN29,"9а")</f>
        <v>1</v>
      </c>
      <c r="AO41" s="38">
        <f>COUNTIF(AO3:AO29,"9а")</f>
        <v>0</v>
      </c>
      <c r="AP41" s="20">
        <f t="shared" ref="AP41:AQ41" si="27">COUNTIF(AP3:AP29,"9а")</f>
        <v>0</v>
      </c>
      <c r="AQ41" s="38">
        <f t="shared" si="27"/>
        <v>0</v>
      </c>
      <c r="AR41" s="20">
        <f t="shared" si="7"/>
        <v>0</v>
      </c>
      <c r="AS41" s="30">
        <f t="shared" si="4"/>
        <v>0</v>
      </c>
    </row>
    <row r="42" spans="1:45" x14ac:dyDescent="0.3">
      <c r="A42" s="39" t="s">
        <v>49</v>
      </c>
      <c r="B42" s="32">
        <f>COUNTIF(B3:B29,"9б")</f>
        <v>1</v>
      </c>
      <c r="C42" s="30">
        <f>COUNTIF(C3:C29,"9б")</f>
        <v>1</v>
      </c>
      <c r="D42" s="30">
        <f t="shared" ref="D42:AM42" si="28">COUNTIF(D3:D29,"9б")</f>
        <v>1</v>
      </c>
      <c r="E42" s="30">
        <f t="shared" si="28"/>
        <v>2</v>
      </c>
      <c r="F42" s="30">
        <f t="shared" si="28"/>
        <v>1</v>
      </c>
      <c r="G42" s="30">
        <f t="shared" si="28"/>
        <v>1</v>
      </c>
      <c r="H42" s="30">
        <f t="shared" si="28"/>
        <v>1</v>
      </c>
      <c r="I42" s="38">
        <f t="shared" si="28"/>
        <v>1</v>
      </c>
      <c r="J42" s="32">
        <f t="shared" si="28"/>
        <v>1</v>
      </c>
      <c r="K42" s="30">
        <f t="shared" si="28"/>
        <v>1</v>
      </c>
      <c r="L42" s="30">
        <f t="shared" si="28"/>
        <v>2</v>
      </c>
      <c r="M42" s="30">
        <f t="shared" si="28"/>
        <v>1</v>
      </c>
      <c r="N42" s="30">
        <f t="shared" si="28"/>
        <v>1</v>
      </c>
      <c r="O42" s="30">
        <f t="shared" si="28"/>
        <v>1</v>
      </c>
      <c r="P42" s="30">
        <f t="shared" si="28"/>
        <v>1</v>
      </c>
      <c r="Q42" s="38">
        <f t="shared" si="28"/>
        <v>2</v>
      </c>
      <c r="R42" s="32">
        <f>COUNTIF(R3:R29,"9б")</f>
        <v>1</v>
      </c>
      <c r="S42" s="30">
        <f>COUNTIF(S3:S29,"9б")</f>
        <v>1</v>
      </c>
      <c r="T42" s="30">
        <f>COUNTIF(T3:T29,"9б")</f>
        <v>1</v>
      </c>
      <c r="U42" s="30">
        <f t="shared" si="28"/>
        <v>2</v>
      </c>
      <c r="V42" s="30">
        <f t="shared" si="28"/>
        <v>1</v>
      </c>
      <c r="W42" s="30">
        <f t="shared" si="28"/>
        <v>1</v>
      </c>
      <c r="X42" s="30">
        <f t="shared" si="28"/>
        <v>1</v>
      </c>
      <c r="Y42" s="38">
        <f t="shared" si="28"/>
        <v>0</v>
      </c>
      <c r="Z42" s="32">
        <f>COUNTIF(Z3:Z29,"9б")</f>
        <v>1</v>
      </c>
      <c r="AA42" s="30">
        <f t="shared" si="28"/>
        <v>1</v>
      </c>
      <c r="AB42" s="30">
        <f t="shared" si="28"/>
        <v>1</v>
      </c>
      <c r="AC42" s="30">
        <f t="shared" si="28"/>
        <v>1</v>
      </c>
      <c r="AD42" s="30">
        <f t="shared" si="28"/>
        <v>1</v>
      </c>
      <c r="AE42" s="30">
        <f t="shared" si="28"/>
        <v>1</v>
      </c>
      <c r="AF42" s="30">
        <f t="shared" si="28"/>
        <v>2</v>
      </c>
      <c r="AG42" s="38">
        <f t="shared" si="28"/>
        <v>0</v>
      </c>
      <c r="AH42" s="32">
        <f t="shared" si="28"/>
        <v>1</v>
      </c>
      <c r="AI42" s="30">
        <f>COUNTIF(AI3:AI29,"9б")</f>
        <v>1</v>
      </c>
      <c r="AJ42" s="30">
        <f>COUNTIF(AJ3:AJ29,"9б")</f>
        <v>1</v>
      </c>
      <c r="AK42" s="30">
        <f>COUNTIF(AK3:AK29,"9б")</f>
        <v>1</v>
      </c>
      <c r="AL42" s="30">
        <f>COUNTIF(AL3:AL29,"9б")</f>
        <v>2</v>
      </c>
      <c r="AM42" s="30">
        <f t="shared" si="28"/>
        <v>1</v>
      </c>
      <c r="AN42" s="30">
        <f>COUNTIF(AN3:AN29,"9б")</f>
        <v>1</v>
      </c>
      <c r="AO42" s="38">
        <f>COUNTIF(AO3:AO29,"9б")</f>
        <v>0</v>
      </c>
      <c r="AP42" s="20">
        <f t="shared" ref="AP42:AQ42" si="29">COUNTIF(AP3:AP29,"9б")</f>
        <v>0</v>
      </c>
      <c r="AQ42" s="38">
        <f t="shared" si="29"/>
        <v>0</v>
      </c>
      <c r="AR42" s="20">
        <f t="shared" si="7"/>
        <v>0</v>
      </c>
      <c r="AS42" s="30">
        <f t="shared" si="4"/>
        <v>0</v>
      </c>
    </row>
    <row r="43" spans="1:45" x14ac:dyDescent="0.3">
      <c r="A43" s="39">
        <v>10</v>
      </c>
      <c r="B43" s="32">
        <f>COUNTIF(B3:B29,"10")</f>
        <v>1</v>
      </c>
      <c r="C43" s="30">
        <f>COUNTIF(C3:C29,"10")</f>
        <v>1</v>
      </c>
      <c r="D43" s="30">
        <f t="shared" ref="D43:AM43" si="30">COUNTIF(D3:D29,"10")</f>
        <v>1</v>
      </c>
      <c r="E43" s="30">
        <f t="shared" si="30"/>
        <v>1</v>
      </c>
      <c r="F43" s="30">
        <f t="shared" si="30"/>
        <v>1</v>
      </c>
      <c r="G43" s="30">
        <f t="shared" si="30"/>
        <v>1</v>
      </c>
      <c r="H43" s="30">
        <f t="shared" si="30"/>
        <v>0</v>
      </c>
      <c r="I43" s="38">
        <f t="shared" si="30"/>
        <v>0</v>
      </c>
      <c r="J43" s="32">
        <f t="shared" si="30"/>
        <v>2</v>
      </c>
      <c r="K43" s="30">
        <f t="shared" si="30"/>
        <v>1</v>
      </c>
      <c r="L43" s="30">
        <f t="shared" si="30"/>
        <v>1</v>
      </c>
      <c r="M43" s="30">
        <f t="shared" si="30"/>
        <v>1</v>
      </c>
      <c r="N43" s="30">
        <f t="shared" si="30"/>
        <v>2</v>
      </c>
      <c r="O43" s="30">
        <f t="shared" si="30"/>
        <v>1</v>
      </c>
      <c r="P43" s="30">
        <f t="shared" si="30"/>
        <v>1</v>
      </c>
      <c r="Q43" s="38">
        <f t="shared" si="30"/>
        <v>0</v>
      </c>
      <c r="R43" s="32">
        <f>COUNTIF(R3:R29,"10")</f>
        <v>1</v>
      </c>
      <c r="S43" s="30">
        <f>COUNTIF(S3:S29,"10")</f>
        <v>1</v>
      </c>
      <c r="T43" s="30">
        <f>COUNTIF(T3:T29,"10")</f>
        <v>2</v>
      </c>
      <c r="U43" s="30">
        <f t="shared" si="30"/>
        <v>1</v>
      </c>
      <c r="V43" s="30">
        <f t="shared" si="30"/>
        <v>1</v>
      </c>
      <c r="W43" s="30">
        <f t="shared" si="30"/>
        <v>2</v>
      </c>
      <c r="X43" s="30">
        <f t="shared" si="30"/>
        <v>2</v>
      </c>
      <c r="Y43" s="38">
        <f t="shared" si="30"/>
        <v>0</v>
      </c>
      <c r="Z43" s="32">
        <f>COUNTIF(Z3:Z29,"10")</f>
        <v>1</v>
      </c>
      <c r="AA43" s="30">
        <f t="shared" si="30"/>
        <v>1</v>
      </c>
      <c r="AB43" s="30">
        <f t="shared" si="30"/>
        <v>1</v>
      </c>
      <c r="AC43" s="30">
        <f t="shared" si="30"/>
        <v>1</v>
      </c>
      <c r="AD43" s="30">
        <f t="shared" si="30"/>
        <v>1</v>
      </c>
      <c r="AE43" s="30">
        <f t="shared" si="30"/>
        <v>1</v>
      </c>
      <c r="AF43" s="30">
        <f t="shared" si="30"/>
        <v>0</v>
      </c>
      <c r="AG43" s="38">
        <f t="shared" si="30"/>
        <v>0</v>
      </c>
      <c r="AH43" s="32">
        <f t="shared" si="30"/>
        <v>1</v>
      </c>
      <c r="AI43" s="30">
        <f>COUNTIF(AI3:AI29,"10")</f>
        <v>2</v>
      </c>
      <c r="AJ43" s="30">
        <f>COUNTIF(AJ3:AJ29,"10")</f>
        <v>1</v>
      </c>
      <c r="AK43" s="30">
        <f>COUNTIF(AK3:AK29,"10")</f>
        <v>1</v>
      </c>
      <c r="AL43" s="30">
        <f>COUNTIF(AL3:AL29,"10")</f>
        <v>1</v>
      </c>
      <c r="AM43" s="30">
        <f t="shared" si="30"/>
        <v>1</v>
      </c>
      <c r="AN43" s="30">
        <f>COUNTIF(AN3:AN29,"10")</f>
        <v>1</v>
      </c>
      <c r="AO43" s="38">
        <f>COUNTIF(AO3:AO29,"10")</f>
        <v>0</v>
      </c>
      <c r="AP43" s="20">
        <f t="shared" ref="AP43:AQ43" si="31">COUNTIF(AP3:AP29,"10")</f>
        <v>1</v>
      </c>
      <c r="AQ43" s="38">
        <f t="shared" si="31"/>
        <v>0</v>
      </c>
      <c r="AR43" s="20">
        <f t="shared" si="7"/>
        <v>1</v>
      </c>
      <c r="AS43" s="30">
        <f t="shared" si="4"/>
        <v>0</v>
      </c>
    </row>
    <row r="44" spans="1:45" ht="19.5" thickBot="1" x14ac:dyDescent="0.35">
      <c r="A44" s="39">
        <v>11</v>
      </c>
      <c r="B44" s="40">
        <f>COUNTIF(B3:B29,"11")</f>
        <v>1</v>
      </c>
      <c r="C44" s="36">
        <f>COUNTIF(C3:C29,"11")</f>
        <v>1</v>
      </c>
      <c r="D44" s="36">
        <f t="shared" ref="D44:AM44" si="32">COUNTIF(D3:D29,"11")</f>
        <v>1</v>
      </c>
      <c r="E44" s="36">
        <f t="shared" si="32"/>
        <v>1</v>
      </c>
      <c r="F44" s="36">
        <f t="shared" si="32"/>
        <v>1</v>
      </c>
      <c r="G44" s="36">
        <f t="shared" si="32"/>
        <v>1</v>
      </c>
      <c r="H44" s="36">
        <f t="shared" si="32"/>
        <v>2</v>
      </c>
      <c r="I44" s="140">
        <f t="shared" si="32"/>
        <v>0</v>
      </c>
      <c r="J44" s="40">
        <f t="shared" si="32"/>
        <v>1</v>
      </c>
      <c r="K44" s="36">
        <f t="shared" si="32"/>
        <v>1</v>
      </c>
      <c r="L44" s="36">
        <f t="shared" si="32"/>
        <v>1</v>
      </c>
      <c r="M44" s="36">
        <f t="shared" si="32"/>
        <v>1</v>
      </c>
      <c r="N44" s="36">
        <f t="shared" si="32"/>
        <v>1</v>
      </c>
      <c r="O44" s="36">
        <f t="shared" si="32"/>
        <v>1</v>
      </c>
      <c r="P44" s="36">
        <f t="shared" si="32"/>
        <v>2</v>
      </c>
      <c r="Q44" s="140">
        <f t="shared" si="32"/>
        <v>0</v>
      </c>
      <c r="R44" s="40">
        <f>COUNTIF(R3:R29,"11")</f>
        <v>1</v>
      </c>
      <c r="S44" s="36">
        <f>COUNTIF(S3:S29,"11")</f>
        <v>1</v>
      </c>
      <c r="T44" s="36">
        <f>COUNTIF(T3:T29,"11")</f>
        <v>1</v>
      </c>
      <c r="U44" s="36">
        <f t="shared" si="32"/>
        <v>2</v>
      </c>
      <c r="V44" s="36">
        <f t="shared" si="32"/>
        <v>2</v>
      </c>
      <c r="W44" s="36">
        <f t="shared" si="32"/>
        <v>1</v>
      </c>
      <c r="X44" s="36">
        <f t="shared" si="32"/>
        <v>1</v>
      </c>
      <c r="Y44" s="140">
        <f t="shared" si="32"/>
        <v>0</v>
      </c>
      <c r="Z44" s="40">
        <f>COUNTIF(Z3:Z29,"11")</f>
        <v>1</v>
      </c>
      <c r="AA44" s="36">
        <f t="shared" si="32"/>
        <v>1</v>
      </c>
      <c r="AB44" s="36">
        <f t="shared" si="32"/>
        <v>1</v>
      </c>
      <c r="AC44" s="36">
        <f t="shared" si="32"/>
        <v>1</v>
      </c>
      <c r="AD44" s="36">
        <f t="shared" si="32"/>
        <v>1</v>
      </c>
      <c r="AE44" s="36">
        <f t="shared" si="32"/>
        <v>1</v>
      </c>
      <c r="AF44" s="36">
        <f t="shared" si="32"/>
        <v>1</v>
      </c>
      <c r="AG44" s="140">
        <f t="shared" si="32"/>
        <v>0</v>
      </c>
      <c r="AH44" s="40">
        <f t="shared" si="32"/>
        <v>2</v>
      </c>
      <c r="AI44" s="36">
        <f>COUNTIF(AI3:AI29,"11")</f>
        <v>1</v>
      </c>
      <c r="AJ44" s="36">
        <f>COUNTIF(AJ3:AJ29,"11")</f>
        <v>2</v>
      </c>
      <c r="AK44" s="36">
        <f>COUNTIF(AK3:AK29,"11")</f>
        <v>1</v>
      </c>
      <c r="AL44" s="36">
        <f>COUNTIF(AL3:AL29,"11")</f>
        <v>1</v>
      </c>
      <c r="AM44" s="36">
        <f t="shared" si="32"/>
        <v>1</v>
      </c>
      <c r="AN44" s="36">
        <f>COUNTIF(AN3:AN29,"11")</f>
        <v>2</v>
      </c>
      <c r="AO44" s="140">
        <f>COUNTIF(AO3:AO29,"11")</f>
        <v>0</v>
      </c>
      <c r="AP44" s="171">
        <f t="shared" ref="AP44:AQ44" si="33">COUNTIF(AP3:AP29,"11")</f>
        <v>0</v>
      </c>
      <c r="AQ44" s="140">
        <f t="shared" si="33"/>
        <v>0</v>
      </c>
      <c r="AR44" s="20">
        <f t="shared" si="7"/>
        <v>0</v>
      </c>
      <c r="AS44" s="30">
        <f t="shared" si="4"/>
        <v>0</v>
      </c>
    </row>
  </sheetData>
  <mergeCells count="5">
    <mergeCell ref="B1:I1"/>
    <mergeCell ref="J1:Q1"/>
    <mergeCell ref="R1:Y1"/>
    <mergeCell ref="Z1:AG1"/>
    <mergeCell ref="AH1:AO1"/>
  </mergeCells>
  <conditionalFormatting sqref="B30:AQ44">
    <cfRule type="cellIs" dxfId="3" priority="1" operator="equal">
      <formula>3</formula>
    </cfRule>
    <cfRule type="cellIs" dxfId="2" priority="2" operator="equal">
      <formula>2</formula>
    </cfRule>
    <cfRule type="cellIs" dxfId="1" priority="3" operator="equal">
      <formula>1</formula>
    </cfRule>
    <cfRule type="cellIs" dxfId="0" priority="4" operator="equal">
      <formula>0</formula>
    </cfRule>
  </conditionalFormatting>
  <pageMargins left="0.23622047244094491" right="0.23622047244094491" top="0.15748031496062992" bottom="0.15748031496062992" header="0" footer="0"/>
  <pageSetup paperSize="9" scale="9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0"/>
  <sheetViews>
    <sheetView showWhiteSpace="0" topLeftCell="AC19" zoomScale="110" zoomScaleNormal="110" workbookViewId="0">
      <selection activeCell="AD32" sqref="AD32"/>
    </sheetView>
  </sheetViews>
  <sheetFormatPr defaultRowHeight="18.75" x14ac:dyDescent="0.3"/>
  <cols>
    <col min="1" max="1" width="26" style="21" customWidth="1"/>
    <col min="2" max="2" width="7" style="21" customWidth="1"/>
    <col min="3" max="4" width="5.7109375" style="21" customWidth="1"/>
    <col min="5" max="5" width="6.85546875" style="21" customWidth="1"/>
    <col min="6" max="7" width="6.5703125" style="21" customWidth="1"/>
    <col min="8" max="8" width="6.42578125" style="21" customWidth="1"/>
    <col min="9" max="9" width="5.7109375" style="21" customWidth="1"/>
    <col min="10" max="10" width="5.85546875" style="21" customWidth="1"/>
    <col min="11" max="11" width="7.140625" style="21" customWidth="1"/>
    <col min="12" max="17" width="5.7109375" style="21" customWidth="1"/>
    <col min="18" max="22" width="5.7109375" style="33" customWidth="1"/>
    <col min="23" max="23" width="7" style="33" customWidth="1"/>
    <col min="24" max="33" width="5.7109375" style="33" customWidth="1"/>
    <col min="34" max="41" width="6.42578125" style="21" customWidth="1"/>
    <col min="42" max="16384" width="9.140625" style="21"/>
  </cols>
  <sheetData>
    <row r="1" spans="1:45" ht="19.5" thickBot="1" x14ac:dyDescent="0.35">
      <c r="A1" s="19"/>
      <c r="B1" s="238" t="s">
        <v>28</v>
      </c>
      <c r="C1" s="239"/>
      <c r="D1" s="239"/>
      <c r="E1" s="239"/>
      <c r="F1" s="239"/>
      <c r="G1" s="239"/>
      <c r="H1" s="239"/>
      <c r="I1" s="240"/>
      <c r="J1" s="241" t="s">
        <v>29</v>
      </c>
      <c r="K1" s="242"/>
      <c r="L1" s="242"/>
      <c r="M1" s="242"/>
      <c r="N1" s="242"/>
      <c r="O1" s="242"/>
      <c r="P1" s="242"/>
      <c r="Q1" s="243"/>
      <c r="R1" s="244" t="s">
        <v>30</v>
      </c>
      <c r="S1" s="245"/>
      <c r="T1" s="245"/>
      <c r="U1" s="245"/>
      <c r="V1" s="245"/>
      <c r="W1" s="245"/>
      <c r="X1" s="245"/>
      <c r="Y1" s="246"/>
      <c r="Z1" s="244" t="s">
        <v>31</v>
      </c>
      <c r="AA1" s="245"/>
      <c r="AB1" s="245"/>
      <c r="AC1" s="245"/>
      <c r="AD1" s="245"/>
      <c r="AE1" s="245"/>
      <c r="AF1" s="245"/>
      <c r="AG1" s="246"/>
      <c r="AH1" s="244" t="s">
        <v>32</v>
      </c>
      <c r="AI1" s="245"/>
      <c r="AJ1" s="245"/>
      <c r="AK1" s="245"/>
      <c r="AL1" s="245"/>
      <c r="AM1" s="245"/>
      <c r="AN1" s="245"/>
      <c r="AO1" s="245"/>
      <c r="AP1" s="20"/>
    </row>
    <row r="2" spans="1:45" ht="19.5" customHeight="1" thickBot="1" x14ac:dyDescent="0.35">
      <c r="A2" s="19"/>
      <c r="B2" s="52">
        <v>1</v>
      </c>
      <c r="C2" s="50">
        <v>2</v>
      </c>
      <c r="D2" s="50">
        <v>3</v>
      </c>
      <c r="E2" s="50">
        <v>4</v>
      </c>
      <c r="F2" s="50">
        <v>5</v>
      </c>
      <c r="G2" s="50">
        <v>6</v>
      </c>
      <c r="H2" s="50">
        <v>7</v>
      </c>
      <c r="I2" s="51">
        <v>8</v>
      </c>
      <c r="J2" s="49">
        <v>1</v>
      </c>
      <c r="K2" s="50">
        <v>2</v>
      </c>
      <c r="L2" s="50">
        <v>3</v>
      </c>
      <c r="M2" s="50">
        <v>4</v>
      </c>
      <c r="N2" s="50">
        <v>5</v>
      </c>
      <c r="O2" s="50">
        <v>6</v>
      </c>
      <c r="P2" s="50">
        <v>7</v>
      </c>
      <c r="Q2" s="139">
        <v>8</v>
      </c>
      <c r="R2" s="53">
        <v>1</v>
      </c>
      <c r="S2" s="44">
        <v>2</v>
      </c>
      <c r="T2" s="44">
        <v>3</v>
      </c>
      <c r="U2" s="44">
        <v>4</v>
      </c>
      <c r="V2" s="44">
        <v>5</v>
      </c>
      <c r="W2" s="44">
        <v>6</v>
      </c>
      <c r="X2" s="44">
        <v>7</v>
      </c>
      <c r="Y2" s="45">
        <v>8</v>
      </c>
      <c r="Z2" s="53">
        <v>1</v>
      </c>
      <c r="AA2" s="44">
        <v>2</v>
      </c>
      <c r="AB2" s="44">
        <v>3</v>
      </c>
      <c r="AC2" s="44">
        <v>4</v>
      </c>
      <c r="AD2" s="44">
        <v>5</v>
      </c>
      <c r="AE2" s="44">
        <v>6</v>
      </c>
      <c r="AF2" s="44">
        <v>7</v>
      </c>
      <c r="AG2" s="48">
        <v>8</v>
      </c>
      <c r="AH2" s="134">
        <v>1</v>
      </c>
      <c r="AI2" s="44">
        <v>2</v>
      </c>
      <c r="AJ2" s="44">
        <v>3</v>
      </c>
      <c r="AK2" s="44">
        <v>4</v>
      </c>
      <c r="AL2" s="44">
        <v>5</v>
      </c>
      <c r="AM2" s="44">
        <v>6</v>
      </c>
      <c r="AN2" s="44">
        <v>7</v>
      </c>
      <c r="AO2" s="45">
        <v>8</v>
      </c>
      <c r="AP2" s="20"/>
      <c r="AQ2" s="30" t="s">
        <v>107</v>
      </c>
      <c r="AR2" s="30" t="s">
        <v>108</v>
      </c>
      <c r="AS2" s="30" t="s">
        <v>109</v>
      </c>
    </row>
    <row r="3" spans="1:45" ht="21.75" customHeight="1" x14ac:dyDescent="0.35">
      <c r="A3" s="17" t="s">
        <v>0</v>
      </c>
      <c r="B3" s="27"/>
      <c r="C3" s="28"/>
      <c r="D3" s="28"/>
      <c r="E3" s="28"/>
      <c r="F3" s="28"/>
      <c r="G3" s="28"/>
      <c r="H3" s="28"/>
      <c r="I3" s="29"/>
      <c r="J3" s="27" t="s">
        <v>308</v>
      </c>
      <c r="K3" s="28"/>
      <c r="L3" s="28"/>
      <c r="M3" s="28"/>
      <c r="N3" s="28" t="s">
        <v>95</v>
      </c>
      <c r="O3" s="4"/>
      <c r="P3" s="28" t="s">
        <v>233</v>
      </c>
      <c r="Q3" s="31"/>
      <c r="R3" s="27"/>
      <c r="S3" s="28"/>
      <c r="T3" s="28" t="s">
        <v>263</v>
      </c>
      <c r="U3" s="61" t="s">
        <v>259</v>
      </c>
      <c r="V3" s="61" t="s">
        <v>259</v>
      </c>
      <c r="W3" s="25"/>
      <c r="X3" s="28"/>
      <c r="Y3" s="29"/>
      <c r="Z3" s="27"/>
      <c r="AA3" s="25"/>
      <c r="AB3" s="28"/>
      <c r="AC3" s="28"/>
      <c r="AD3" s="28"/>
      <c r="AE3" s="25"/>
      <c r="AF3" s="25"/>
      <c r="AG3" s="29"/>
      <c r="AH3" s="27"/>
      <c r="AI3" s="28" t="s">
        <v>218</v>
      </c>
      <c r="AJ3" s="28" t="s">
        <v>217</v>
      </c>
      <c r="AK3" s="28" t="s">
        <v>217</v>
      </c>
      <c r="AL3" s="28"/>
      <c r="AM3" s="28"/>
      <c r="AN3" s="28"/>
      <c r="AO3" s="29"/>
      <c r="AP3" s="20">
        <f>COUNTA(C3:AO3)</f>
        <v>9</v>
      </c>
      <c r="AQ3" s="30">
        <v>9</v>
      </c>
      <c r="AR3" s="30"/>
      <c r="AS3" s="30">
        <f>AQ3+AR3</f>
        <v>9</v>
      </c>
    </row>
    <row r="4" spans="1:45" ht="21.75" customHeight="1" x14ac:dyDescent="0.35">
      <c r="A4" s="17" t="s">
        <v>23</v>
      </c>
      <c r="B4" s="5" t="s">
        <v>162</v>
      </c>
      <c r="C4" s="4" t="s">
        <v>97</v>
      </c>
      <c r="D4" s="4" t="s">
        <v>70</v>
      </c>
      <c r="E4" s="4" t="s">
        <v>157</v>
      </c>
      <c r="F4" s="4" t="s">
        <v>145</v>
      </c>
      <c r="G4" s="4" t="s">
        <v>96</v>
      </c>
      <c r="H4" s="4" t="s">
        <v>201</v>
      </c>
      <c r="I4" s="31"/>
      <c r="J4" s="5" t="s">
        <v>183</v>
      </c>
      <c r="K4" s="4" t="s">
        <v>158</v>
      </c>
      <c r="L4" s="4" t="s">
        <v>157</v>
      </c>
      <c r="M4" s="4" t="s">
        <v>145</v>
      </c>
      <c r="N4" s="4" t="s">
        <v>201</v>
      </c>
      <c r="O4" s="4" t="s">
        <v>146</v>
      </c>
      <c r="P4" s="4" t="s">
        <v>145</v>
      </c>
      <c r="Q4" s="31"/>
      <c r="R4" s="5" t="s">
        <v>158</v>
      </c>
      <c r="S4" s="4" t="s">
        <v>97</v>
      </c>
      <c r="T4" s="4" t="s">
        <v>183</v>
      </c>
      <c r="U4" s="58" t="s">
        <v>187</v>
      </c>
      <c r="V4" s="4" t="s">
        <v>96</v>
      </c>
      <c r="W4" s="4" t="s">
        <v>145</v>
      </c>
      <c r="X4" s="4" t="s">
        <v>146</v>
      </c>
      <c r="Y4" s="31"/>
      <c r="Z4" s="5" t="s">
        <v>97</v>
      </c>
      <c r="AA4" s="4" t="s">
        <v>96</v>
      </c>
      <c r="AB4" s="58" t="s">
        <v>246</v>
      </c>
      <c r="AC4" s="4" t="s">
        <v>162</v>
      </c>
      <c r="AD4" s="4" t="s">
        <v>70</v>
      </c>
      <c r="AE4" s="149" t="s">
        <v>183</v>
      </c>
      <c r="AF4" s="4"/>
      <c r="AG4" s="55"/>
      <c r="AH4" s="5" t="s">
        <v>162</v>
      </c>
      <c r="AI4" s="4" t="s">
        <v>183</v>
      </c>
      <c r="AJ4" s="4" t="s">
        <v>70</v>
      </c>
      <c r="AK4" s="4" t="s">
        <v>201</v>
      </c>
      <c r="AL4" s="4" t="s">
        <v>157</v>
      </c>
      <c r="AM4" s="4" t="s">
        <v>158</v>
      </c>
      <c r="AN4" s="4" t="s">
        <v>146</v>
      </c>
      <c r="AO4" s="31"/>
      <c r="AP4" s="20">
        <f>COUNTA(C4:AN4)</f>
        <v>33</v>
      </c>
      <c r="AQ4" s="30">
        <v>42</v>
      </c>
      <c r="AR4" s="30"/>
      <c r="AS4" s="30">
        <f t="shared" ref="AS4:AS27" si="0">AQ4+AR4</f>
        <v>42</v>
      </c>
    </row>
    <row r="5" spans="1:45" ht="21.75" customHeight="1" x14ac:dyDescent="0.35">
      <c r="A5" s="17" t="s">
        <v>111</v>
      </c>
      <c r="B5" s="5" t="s">
        <v>39</v>
      </c>
      <c r="C5" s="4" t="s">
        <v>41</v>
      </c>
      <c r="D5" s="4" t="s">
        <v>38</v>
      </c>
      <c r="E5" s="4" t="s">
        <v>94</v>
      </c>
      <c r="F5" s="4" t="s">
        <v>121</v>
      </c>
      <c r="G5" s="4" t="s">
        <v>149</v>
      </c>
      <c r="H5" s="4"/>
      <c r="I5" s="31"/>
      <c r="J5" s="5"/>
      <c r="K5" s="4" t="s">
        <v>34</v>
      </c>
      <c r="L5" s="4" t="s">
        <v>180</v>
      </c>
      <c r="M5" s="4" t="s">
        <v>110</v>
      </c>
      <c r="N5" s="4" t="s">
        <v>33</v>
      </c>
      <c r="O5" s="4" t="s">
        <v>149</v>
      </c>
      <c r="P5" s="131" t="s">
        <v>150</v>
      </c>
      <c r="Q5" s="31"/>
      <c r="R5" s="5" t="s">
        <v>287</v>
      </c>
      <c r="S5" s="4" t="s">
        <v>290</v>
      </c>
      <c r="T5" s="4" t="s">
        <v>37</v>
      </c>
      <c r="U5" s="4" t="s">
        <v>39</v>
      </c>
      <c r="V5" s="4" t="s">
        <v>66</v>
      </c>
      <c r="W5" s="4" t="s">
        <v>50</v>
      </c>
      <c r="X5" s="4" t="s">
        <v>40</v>
      </c>
      <c r="Y5" s="31"/>
      <c r="Z5" s="5" t="s">
        <v>180</v>
      </c>
      <c r="AA5" s="4" t="s">
        <v>34</v>
      </c>
      <c r="AB5" s="4" t="s">
        <v>110</v>
      </c>
      <c r="AC5" s="4" t="s">
        <v>33</v>
      </c>
      <c r="AD5" s="4" t="s">
        <v>150</v>
      </c>
      <c r="AE5" s="4" t="s">
        <v>151</v>
      </c>
      <c r="AF5" s="4" t="s">
        <v>315</v>
      </c>
      <c r="AG5" s="31"/>
      <c r="AH5" s="5" t="s">
        <v>80</v>
      </c>
      <c r="AI5" s="4" t="s">
        <v>72</v>
      </c>
      <c r="AJ5" s="4" t="s">
        <v>37</v>
      </c>
      <c r="AK5" s="4" t="s">
        <v>38</v>
      </c>
      <c r="AL5" s="4" t="s">
        <v>41</v>
      </c>
      <c r="AM5" s="4" t="s">
        <v>40</v>
      </c>
      <c r="AN5" s="4" t="s">
        <v>50</v>
      </c>
      <c r="AO5" s="31"/>
      <c r="AP5" s="20">
        <f>COUNTA(B5:AM5)</f>
        <v>32</v>
      </c>
      <c r="AQ5" s="30">
        <v>43</v>
      </c>
      <c r="AR5" s="30"/>
      <c r="AS5" s="30">
        <f t="shared" si="0"/>
        <v>43</v>
      </c>
    </row>
    <row r="6" spans="1:45" ht="21.75" customHeight="1" x14ac:dyDescent="0.35">
      <c r="A6" s="17" t="s">
        <v>51</v>
      </c>
      <c r="B6" s="5" t="s">
        <v>302</v>
      </c>
      <c r="C6" s="4"/>
      <c r="D6" s="4" t="s">
        <v>188</v>
      </c>
      <c r="E6" s="4" t="s">
        <v>187</v>
      </c>
      <c r="F6" s="4" t="s">
        <v>185</v>
      </c>
      <c r="G6" s="4" t="s">
        <v>205</v>
      </c>
      <c r="H6" s="4"/>
      <c r="I6" s="31"/>
      <c r="J6" s="188" t="s">
        <v>202</v>
      </c>
      <c r="K6" s="4" t="s">
        <v>204</v>
      </c>
      <c r="L6" s="4" t="s">
        <v>187</v>
      </c>
      <c r="M6" s="4" t="s">
        <v>203</v>
      </c>
      <c r="N6" s="18" t="s">
        <v>202</v>
      </c>
      <c r="O6" s="4" t="s">
        <v>205</v>
      </c>
      <c r="P6" s="4" t="s">
        <v>203</v>
      </c>
      <c r="Q6" s="31"/>
      <c r="R6" s="5" t="s">
        <v>204</v>
      </c>
      <c r="S6" s="4" t="s">
        <v>185</v>
      </c>
      <c r="T6" s="4" t="s">
        <v>186</v>
      </c>
      <c r="U6" s="58" t="s">
        <v>157</v>
      </c>
      <c r="V6" s="4" t="s">
        <v>206</v>
      </c>
      <c r="W6" s="60" t="s">
        <v>202</v>
      </c>
      <c r="X6" s="60" t="s">
        <v>202</v>
      </c>
      <c r="Y6" s="38"/>
      <c r="Z6" s="194" t="s">
        <v>243</v>
      </c>
      <c r="AA6" s="58" t="s">
        <v>93</v>
      </c>
      <c r="AB6" s="58" t="s">
        <v>92</v>
      </c>
      <c r="AC6" s="4" t="s">
        <v>33</v>
      </c>
      <c r="AD6" s="4" t="s">
        <v>205</v>
      </c>
      <c r="AE6" s="4" t="s">
        <v>206</v>
      </c>
      <c r="AF6" s="4"/>
      <c r="AG6" s="31"/>
      <c r="AH6" s="5" t="s">
        <v>206</v>
      </c>
      <c r="AI6" s="4" t="s">
        <v>185</v>
      </c>
      <c r="AJ6" s="4" t="s">
        <v>37</v>
      </c>
      <c r="AK6" s="4" t="s">
        <v>38</v>
      </c>
      <c r="AL6" s="4" t="s">
        <v>187</v>
      </c>
      <c r="AM6" s="4" t="s">
        <v>204</v>
      </c>
      <c r="AN6" s="4"/>
      <c r="AO6" s="31"/>
      <c r="AP6" s="20">
        <f>COUNTA(D6:AM6)</f>
        <v>30</v>
      </c>
      <c r="AQ6" s="30">
        <v>29</v>
      </c>
      <c r="AR6" s="30"/>
      <c r="AS6" s="30">
        <f>AQ6+AR6</f>
        <v>29</v>
      </c>
    </row>
    <row r="7" spans="1:45" ht="21.75" customHeight="1" x14ac:dyDescent="0.35">
      <c r="A7" s="17" t="s">
        <v>22</v>
      </c>
      <c r="B7" s="5" t="s">
        <v>147</v>
      </c>
      <c r="C7" s="4" t="s">
        <v>233</v>
      </c>
      <c r="D7" s="4" t="s">
        <v>216</v>
      </c>
      <c r="E7" s="4"/>
      <c r="F7" s="4" t="s">
        <v>95</v>
      </c>
      <c r="G7" s="4" t="s">
        <v>95</v>
      </c>
      <c r="H7" s="4"/>
      <c r="I7" s="144" t="s">
        <v>216</v>
      </c>
      <c r="J7" s="5"/>
      <c r="K7" s="4"/>
      <c r="L7" s="4"/>
      <c r="M7" s="4"/>
      <c r="N7" s="4"/>
      <c r="O7" s="4"/>
      <c r="P7" s="4"/>
      <c r="Q7" s="31"/>
      <c r="R7" s="5" t="s">
        <v>233</v>
      </c>
      <c r="S7" s="4" t="s">
        <v>95</v>
      </c>
      <c r="T7" s="4" t="s">
        <v>233</v>
      </c>
      <c r="U7" s="4"/>
      <c r="V7" s="4"/>
      <c r="W7" s="4"/>
      <c r="X7" s="4"/>
      <c r="Y7" s="31"/>
      <c r="Z7" s="5" t="s">
        <v>147</v>
      </c>
      <c r="AA7" s="4"/>
      <c r="AB7" s="4"/>
      <c r="AC7" s="4" t="s">
        <v>216</v>
      </c>
      <c r="AD7" s="4"/>
      <c r="AE7" s="4"/>
      <c r="AF7" s="4"/>
      <c r="AG7" s="31"/>
      <c r="AH7" s="5" t="s">
        <v>95</v>
      </c>
      <c r="AI7" s="4" t="s">
        <v>147</v>
      </c>
      <c r="AJ7" s="4" t="s">
        <v>216</v>
      </c>
      <c r="AK7" s="4"/>
      <c r="AL7" s="4"/>
      <c r="AM7" s="4" t="s">
        <v>233</v>
      </c>
      <c r="AN7" s="131" t="s">
        <v>233</v>
      </c>
      <c r="AO7" s="38"/>
      <c r="AP7" s="20">
        <f>COUNTA(C7:AO7)</f>
        <v>15</v>
      </c>
      <c r="AQ7" s="30">
        <v>8</v>
      </c>
      <c r="AR7" s="30">
        <v>0.5</v>
      </c>
      <c r="AS7" s="30">
        <f t="shared" si="0"/>
        <v>8.5</v>
      </c>
    </row>
    <row r="8" spans="1:45" ht="21.75" customHeight="1" x14ac:dyDescent="0.35">
      <c r="A8" s="17" t="s">
        <v>2</v>
      </c>
      <c r="B8" s="5" t="s">
        <v>42</v>
      </c>
      <c r="C8" s="4" t="s">
        <v>43</v>
      </c>
      <c r="D8" s="4" t="s">
        <v>37</v>
      </c>
      <c r="E8" s="4" t="s">
        <v>34</v>
      </c>
      <c r="F8" s="4"/>
      <c r="G8" s="4" t="s">
        <v>176</v>
      </c>
      <c r="H8" s="4" t="s">
        <v>40</v>
      </c>
      <c r="I8" s="38"/>
      <c r="J8" s="5"/>
      <c r="K8" s="4"/>
      <c r="L8" s="4" t="s">
        <v>277</v>
      </c>
      <c r="M8" s="4"/>
      <c r="N8" s="4"/>
      <c r="O8" s="4"/>
      <c r="P8" s="4" t="s">
        <v>50</v>
      </c>
      <c r="Q8" s="31"/>
      <c r="R8" s="5" t="s">
        <v>252</v>
      </c>
      <c r="S8" s="4" t="s">
        <v>110</v>
      </c>
      <c r="T8" s="4" t="s">
        <v>38</v>
      </c>
      <c r="U8" s="4"/>
      <c r="V8" s="4" t="s">
        <v>189</v>
      </c>
      <c r="W8" s="4" t="s">
        <v>254</v>
      </c>
      <c r="X8" s="4"/>
      <c r="Y8" s="31"/>
      <c r="Z8" s="5"/>
      <c r="AA8" s="4" t="s">
        <v>39</v>
      </c>
      <c r="AB8" s="4" t="s">
        <v>41</v>
      </c>
      <c r="AC8" s="4"/>
      <c r="AD8" s="4"/>
      <c r="AE8" s="4"/>
      <c r="AF8" s="4"/>
      <c r="AG8" s="31"/>
      <c r="AH8" s="5" t="s">
        <v>276</v>
      </c>
      <c r="AI8" s="4" t="s">
        <v>237</v>
      </c>
      <c r="AJ8" s="4" t="s">
        <v>180</v>
      </c>
      <c r="AK8" s="4" t="s">
        <v>238</v>
      </c>
      <c r="AL8" s="4" t="s">
        <v>163</v>
      </c>
      <c r="AM8" s="4" t="s">
        <v>247</v>
      </c>
      <c r="AN8" s="30"/>
      <c r="AO8" s="38"/>
      <c r="AP8" s="20">
        <f>COUNTA(B8:AO8)</f>
        <v>21</v>
      </c>
      <c r="AQ8" s="30">
        <v>21</v>
      </c>
      <c r="AR8" s="30"/>
      <c r="AS8" s="30">
        <f t="shared" si="0"/>
        <v>21</v>
      </c>
    </row>
    <row r="9" spans="1:45" ht="21.75" customHeight="1" x14ac:dyDescent="0.35">
      <c r="A9" s="17" t="s">
        <v>6</v>
      </c>
      <c r="B9" s="5" t="s">
        <v>207</v>
      </c>
      <c r="C9" s="4" t="s">
        <v>156</v>
      </c>
      <c r="D9" s="4" t="s">
        <v>121</v>
      </c>
      <c r="E9" s="4" t="s">
        <v>121</v>
      </c>
      <c r="F9" s="4"/>
      <c r="G9" s="4" t="s">
        <v>210</v>
      </c>
      <c r="H9" s="4"/>
      <c r="I9" s="31"/>
      <c r="J9" s="5" t="s">
        <v>121</v>
      </c>
      <c r="K9" s="4" t="s">
        <v>210</v>
      </c>
      <c r="L9" s="4" t="s">
        <v>156</v>
      </c>
      <c r="M9" s="4" t="s">
        <v>121</v>
      </c>
      <c r="N9" s="4" t="s">
        <v>156</v>
      </c>
      <c r="O9" s="4" t="s">
        <v>207</v>
      </c>
      <c r="P9" s="4" t="s">
        <v>210</v>
      </c>
      <c r="Q9" s="31"/>
      <c r="R9" s="5"/>
      <c r="S9" s="4"/>
      <c r="T9" s="4" t="s">
        <v>121</v>
      </c>
      <c r="U9" s="4" t="s">
        <v>210</v>
      </c>
      <c r="V9" s="4" t="s">
        <v>207</v>
      </c>
      <c r="W9" s="4" t="s">
        <v>156</v>
      </c>
      <c r="X9" s="30"/>
      <c r="Y9" s="55"/>
      <c r="Z9" s="5"/>
      <c r="AA9" s="4"/>
      <c r="AB9" s="4" t="s">
        <v>124</v>
      </c>
      <c r="AC9" s="4" t="s">
        <v>124</v>
      </c>
      <c r="AD9" s="4" t="s">
        <v>159</v>
      </c>
      <c r="AE9" s="4" t="s">
        <v>210</v>
      </c>
      <c r="AF9" s="4" t="s">
        <v>210</v>
      </c>
      <c r="AG9" s="31"/>
      <c r="AH9" s="5" t="s">
        <v>212</v>
      </c>
      <c r="AI9" s="4" t="s">
        <v>159</v>
      </c>
      <c r="AJ9" s="4"/>
      <c r="AK9" s="4" t="s">
        <v>175</v>
      </c>
      <c r="AL9" s="4" t="s">
        <v>317</v>
      </c>
      <c r="AM9" s="4" t="s">
        <v>318</v>
      </c>
      <c r="AN9" s="4" t="s">
        <v>318</v>
      </c>
      <c r="AO9" s="31"/>
      <c r="AP9" s="20">
        <f>COUNTA(D9:AN9)</f>
        <v>25</v>
      </c>
      <c r="AQ9" s="30">
        <v>28</v>
      </c>
      <c r="AR9" s="30"/>
      <c r="AS9" s="30">
        <f t="shared" si="0"/>
        <v>28</v>
      </c>
    </row>
    <row r="10" spans="1:45" ht="21.75" customHeight="1" x14ac:dyDescent="0.35">
      <c r="A10" s="17" t="s">
        <v>3</v>
      </c>
      <c r="B10" s="5" t="s">
        <v>190</v>
      </c>
      <c r="C10" s="4" t="s">
        <v>190</v>
      </c>
      <c r="D10" s="4" t="s">
        <v>149</v>
      </c>
      <c r="E10" s="4" t="s">
        <v>148</v>
      </c>
      <c r="F10" s="4" t="s">
        <v>148</v>
      </c>
      <c r="G10" s="4"/>
      <c r="H10" s="4" t="s">
        <v>149</v>
      </c>
      <c r="I10" s="31"/>
      <c r="J10" s="5"/>
      <c r="K10" s="4" t="s">
        <v>148</v>
      </c>
      <c r="L10" s="4" t="s">
        <v>190</v>
      </c>
      <c r="M10" s="4" t="s">
        <v>148</v>
      </c>
      <c r="N10" s="4" t="s">
        <v>149</v>
      </c>
      <c r="O10" s="4"/>
      <c r="P10" s="4"/>
      <c r="Q10" s="31"/>
      <c r="R10" s="5"/>
      <c r="S10" s="4" t="s">
        <v>190</v>
      </c>
      <c r="T10" s="4" t="s">
        <v>148</v>
      </c>
      <c r="U10" s="4" t="s">
        <v>190</v>
      </c>
      <c r="V10" s="4" t="s">
        <v>149</v>
      </c>
      <c r="W10" s="4" t="s">
        <v>149</v>
      </c>
      <c r="X10" s="131" t="s">
        <v>148</v>
      </c>
      <c r="Y10" s="55"/>
      <c r="Z10" s="5" t="s">
        <v>190</v>
      </c>
      <c r="AA10" s="4" t="s">
        <v>149</v>
      </c>
      <c r="AB10" s="4" t="s">
        <v>149</v>
      </c>
      <c r="AC10" s="4"/>
      <c r="AD10" s="4" t="s">
        <v>148</v>
      </c>
      <c r="AE10" s="4"/>
      <c r="AF10" s="4"/>
      <c r="AG10" s="31"/>
      <c r="AH10" s="5" t="s">
        <v>148</v>
      </c>
      <c r="AI10" s="4" t="s">
        <v>190</v>
      </c>
      <c r="AJ10" s="4" t="s">
        <v>148</v>
      </c>
      <c r="AK10" s="4" t="s">
        <v>149</v>
      </c>
      <c r="AL10" s="4" t="s">
        <v>149</v>
      </c>
      <c r="AM10" s="131" t="s">
        <v>148</v>
      </c>
      <c r="AN10" s="4"/>
      <c r="AO10" s="31"/>
      <c r="AP10" s="20">
        <f>COUNTA(E10:AO10)</f>
        <v>23</v>
      </c>
      <c r="AQ10" s="30">
        <v>23</v>
      </c>
      <c r="AR10" s="30">
        <v>1</v>
      </c>
      <c r="AS10" s="30">
        <f t="shared" si="0"/>
        <v>24</v>
      </c>
    </row>
    <row r="11" spans="1:45" ht="21.75" customHeight="1" x14ac:dyDescent="0.35">
      <c r="A11" s="17" t="s">
        <v>5</v>
      </c>
      <c r="B11" s="5"/>
      <c r="C11" s="4"/>
      <c r="D11" s="4"/>
      <c r="E11" s="4" t="s">
        <v>260</v>
      </c>
      <c r="F11" s="4" t="s">
        <v>240</v>
      </c>
      <c r="G11" s="4" t="s">
        <v>240</v>
      </c>
      <c r="H11" s="4"/>
      <c r="I11" s="31"/>
      <c r="J11" s="5"/>
      <c r="K11" s="4"/>
      <c r="L11" s="4"/>
      <c r="M11" s="4"/>
      <c r="N11" s="4"/>
      <c r="O11" s="4"/>
      <c r="P11" s="4"/>
      <c r="Q11" s="31"/>
      <c r="R11" s="5"/>
      <c r="S11" s="4"/>
      <c r="T11" s="4"/>
      <c r="U11" s="4"/>
      <c r="V11" s="4"/>
      <c r="W11" s="4"/>
      <c r="X11" s="4"/>
      <c r="Y11" s="31"/>
      <c r="Z11" s="5" t="s">
        <v>130</v>
      </c>
      <c r="AA11" s="4" t="s">
        <v>130</v>
      </c>
      <c r="AB11" s="4"/>
      <c r="AC11" s="4"/>
      <c r="AD11" s="4"/>
      <c r="AE11" s="4"/>
      <c r="AF11" s="4"/>
      <c r="AG11" s="31"/>
      <c r="AH11" s="5" t="s">
        <v>240</v>
      </c>
      <c r="AI11" s="4" t="s">
        <v>240</v>
      </c>
      <c r="AJ11" s="131" t="s">
        <v>240</v>
      </c>
      <c r="AK11" s="131" t="s">
        <v>240</v>
      </c>
      <c r="AL11" s="4"/>
      <c r="AM11" s="4"/>
      <c r="AN11" s="4"/>
      <c r="AO11" s="31"/>
      <c r="AP11" s="20">
        <f>COUNTA(B11:AO11)</f>
        <v>9</v>
      </c>
      <c r="AQ11" s="30">
        <v>6</v>
      </c>
      <c r="AR11" s="30"/>
      <c r="AS11" s="30">
        <f t="shared" si="0"/>
        <v>6</v>
      </c>
    </row>
    <row r="12" spans="1:45" ht="21.75" customHeight="1" x14ac:dyDescent="0.35">
      <c r="A12" s="17" t="s">
        <v>7</v>
      </c>
      <c r="B12" s="5" t="s">
        <v>192</v>
      </c>
      <c r="C12" s="4" t="s">
        <v>191</v>
      </c>
      <c r="D12" s="4" t="s">
        <v>67</v>
      </c>
      <c r="E12" s="4" t="s">
        <v>192</v>
      </c>
      <c r="F12" s="4" t="s">
        <v>68</v>
      </c>
      <c r="G12" s="4" t="s">
        <v>191</v>
      </c>
      <c r="H12" s="4" t="s">
        <v>68</v>
      </c>
      <c r="I12" s="144" t="s">
        <v>191</v>
      </c>
      <c r="J12" s="5" t="s">
        <v>191</v>
      </c>
      <c r="K12" s="4"/>
      <c r="L12" s="4" t="s">
        <v>192</v>
      </c>
      <c r="M12" s="4" t="s">
        <v>192</v>
      </c>
      <c r="N12" s="4" t="s">
        <v>68</v>
      </c>
      <c r="O12" s="4" t="s">
        <v>67</v>
      </c>
      <c r="P12" s="4" t="s">
        <v>68</v>
      </c>
      <c r="Q12" s="132" t="s">
        <v>68</v>
      </c>
      <c r="R12" s="5" t="s">
        <v>68</v>
      </c>
      <c r="S12" s="4" t="s">
        <v>191</v>
      </c>
      <c r="T12" s="4" t="s">
        <v>191</v>
      </c>
      <c r="U12" s="4" t="s">
        <v>67</v>
      </c>
      <c r="V12" s="4" t="s">
        <v>192</v>
      </c>
      <c r="W12" s="4" t="s">
        <v>67</v>
      </c>
      <c r="X12" s="15"/>
      <c r="Y12" s="144" t="s">
        <v>191</v>
      </c>
      <c r="Z12" s="5" t="s">
        <v>67</v>
      </c>
      <c r="AA12" s="4" t="s">
        <v>67</v>
      </c>
      <c r="AB12" s="4" t="s">
        <v>192</v>
      </c>
      <c r="AC12" s="4" t="s">
        <v>191</v>
      </c>
      <c r="AD12" s="4" t="s">
        <v>68</v>
      </c>
      <c r="AE12" s="4"/>
      <c r="AF12" s="131" t="s">
        <v>68</v>
      </c>
      <c r="AG12" s="55"/>
      <c r="AH12" s="5" t="s">
        <v>67</v>
      </c>
      <c r="AI12" s="4" t="s">
        <v>192</v>
      </c>
      <c r="AJ12" s="4" t="s">
        <v>192</v>
      </c>
      <c r="AK12" s="4" t="s">
        <v>68</v>
      </c>
      <c r="AL12" s="4" t="s">
        <v>191</v>
      </c>
      <c r="AM12" s="4"/>
      <c r="AN12" s="4"/>
      <c r="AO12" s="31"/>
      <c r="AP12" s="20">
        <f>COUNTA(E12:AK12)</f>
        <v>29</v>
      </c>
      <c r="AQ12" s="30">
        <v>29</v>
      </c>
      <c r="AR12" s="30"/>
      <c r="AS12" s="30">
        <f t="shared" si="0"/>
        <v>29</v>
      </c>
    </row>
    <row r="13" spans="1:45" ht="21.75" customHeight="1" x14ac:dyDescent="0.35">
      <c r="A13" s="17" t="s">
        <v>1</v>
      </c>
      <c r="B13" s="5"/>
      <c r="C13" s="4" t="s">
        <v>193</v>
      </c>
      <c r="D13" s="4" t="s">
        <v>193</v>
      </c>
      <c r="E13" s="4" t="s">
        <v>66</v>
      </c>
      <c r="F13" s="4" t="s">
        <v>66</v>
      </c>
      <c r="G13" s="4" t="s">
        <v>194</v>
      </c>
      <c r="H13" s="4" t="s">
        <v>194</v>
      </c>
      <c r="I13" s="31"/>
      <c r="J13" s="5" t="s">
        <v>194</v>
      </c>
      <c r="K13" s="4" t="s">
        <v>194</v>
      </c>
      <c r="L13" s="4" t="s">
        <v>66</v>
      </c>
      <c r="M13" s="4" t="s">
        <v>193</v>
      </c>
      <c r="N13" s="4" t="s">
        <v>193</v>
      </c>
      <c r="O13" s="4" t="s">
        <v>66</v>
      </c>
      <c r="P13" s="4"/>
      <c r="Q13" s="31"/>
      <c r="R13" s="5"/>
      <c r="S13" s="4"/>
      <c r="T13" s="4" t="s">
        <v>66</v>
      </c>
      <c r="U13" s="4" t="s">
        <v>66</v>
      </c>
      <c r="V13" s="4"/>
      <c r="W13" s="4"/>
      <c r="X13" s="15"/>
      <c r="Y13" s="31"/>
      <c r="Z13" s="5" t="s">
        <v>194</v>
      </c>
      <c r="AA13" s="4" t="s">
        <v>66</v>
      </c>
      <c r="AB13" s="4" t="s">
        <v>194</v>
      </c>
      <c r="AC13" s="4"/>
      <c r="AD13" s="4" t="s">
        <v>193</v>
      </c>
      <c r="AE13" s="4" t="s">
        <v>193</v>
      </c>
      <c r="AF13" s="15"/>
      <c r="AG13" s="31"/>
      <c r="AH13" s="5" t="s">
        <v>193</v>
      </c>
      <c r="AI13" s="4" t="s">
        <v>66</v>
      </c>
      <c r="AJ13" s="4" t="s">
        <v>66</v>
      </c>
      <c r="AK13" s="4" t="s">
        <v>194</v>
      </c>
      <c r="AL13" s="4"/>
      <c r="AM13" s="4"/>
      <c r="AN13" s="4"/>
      <c r="AO13" s="31"/>
      <c r="AP13" s="20">
        <f>COUNTA(B13:AO13)</f>
        <v>23</v>
      </c>
      <c r="AQ13" s="30">
        <v>23</v>
      </c>
      <c r="AR13" s="30"/>
      <c r="AS13" s="30">
        <f t="shared" si="0"/>
        <v>23</v>
      </c>
    </row>
    <row r="14" spans="1:45" ht="21.75" customHeight="1" x14ac:dyDescent="0.35">
      <c r="A14" s="17" t="s">
        <v>12</v>
      </c>
      <c r="B14" s="54" t="s">
        <v>117</v>
      </c>
      <c r="C14" s="4"/>
      <c r="D14" s="35" t="s">
        <v>112</v>
      </c>
      <c r="E14" s="35" t="s">
        <v>114</v>
      </c>
      <c r="F14" s="35" t="s">
        <v>113</v>
      </c>
      <c r="G14" s="35" t="s">
        <v>72</v>
      </c>
      <c r="H14" s="30"/>
      <c r="I14" s="31"/>
      <c r="J14" s="54" t="s">
        <v>164</v>
      </c>
      <c r="K14" s="35" t="s">
        <v>71</v>
      </c>
      <c r="L14" s="35" t="s">
        <v>118</v>
      </c>
      <c r="M14" s="30"/>
      <c r="N14" s="35" t="s">
        <v>73</v>
      </c>
      <c r="O14" s="35" t="s">
        <v>195</v>
      </c>
      <c r="P14" s="35" t="s">
        <v>116</v>
      </c>
      <c r="Q14" s="31"/>
      <c r="R14" s="5"/>
      <c r="S14" s="4"/>
      <c r="T14" s="4"/>
      <c r="U14" s="4"/>
      <c r="V14" s="4"/>
      <c r="W14" s="4"/>
      <c r="X14" s="131" t="s">
        <v>115</v>
      </c>
      <c r="Y14" s="55"/>
      <c r="Z14" s="62" t="s">
        <v>116</v>
      </c>
      <c r="AA14" s="56" t="s">
        <v>195</v>
      </c>
      <c r="AB14" s="56" t="s">
        <v>115</v>
      </c>
      <c r="AC14" s="56" t="s">
        <v>118</v>
      </c>
      <c r="AD14" s="56" t="s">
        <v>119</v>
      </c>
      <c r="AE14" s="4"/>
      <c r="AF14" s="131" t="s">
        <v>119</v>
      </c>
      <c r="AG14" s="55"/>
      <c r="AH14" s="5"/>
      <c r="AI14" s="4"/>
      <c r="AJ14" s="4"/>
      <c r="AK14" s="94" t="s">
        <v>71</v>
      </c>
      <c r="AL14" s="94" t="s">
        <v>73</v>
      </c>
      <c r="AM14" s="94" t="s">
        <v>164</v>
      </c>
      <c r="AN14" s="4"/>
      <c r="AO14" s="31"/>
      <c r="AP14" s="20">
        <f>COUNTA(F14:AO14)</f>
        <v>18</v>
      </c>
      <c r="AQ14" s="30">
        <v>25</v>
      </c>
      <c r="AR14" s="30"/>
      <c r="AS14" s="30">
        <f>AQ14+AR14</f>
        <v>25</v>
      </c>
    </row>
    <row r="15" spans="1:45" ht="21.75" customHeight="1" x14ac:dyDescent="0.35">
      <c r="A15" s="17" t="s">
        <v>11</v>
      </c>
      <c r="B15" s="5" t="s">
        <v>144</v>
      </c>
      <c r="C15" s="4" t="s">
        <v>143</v>
      </c>
      <c r="D15" s="4" t="s">
        <v>89</v>
      </c>
      <c r="E15" s="4" t="s">
        <v>88</v>
      </c>
      <c r="F15" s="4" t="s">
        <v>86</v>
      </c>
      <c r="G15" s="4"/>
      <c r="H15" s="4"/>
      <c r="I15" s="31"/>
      <c r="J15" s="5" t="s">
        <v>92</v>
      </c>
      <c r="K15" s="4" t="s">
        <v>150</v>
      </c>
      <c r="L15" s="4"/>
      <c r="M15" s="4" t="s">
        <v>151</v>
      </c>
      <c r="N15" s="4" t="s">
        <v>93</v>
      </c>
      <c r="O15" s="4" t="s">
        <v>152</v>
      </c>
      <c r="P15" s="30"/>
      <c r="Q15" s="144" t="s">
        <v>85</v>
      </c>
      <c r="R15" s="5" t="s">
        <v>152</v>
      </c>
      <c r="S15" s="4" t="s">
        <v>151</v>
      </c>
      <c r="T15" s="4" t="s">
        <v>150</v>
      </c>
      <c r="U15" s="4" t="s">
        <v>92</v>
      </c>
      <c r="V15" s="4"/>
      <c r="W15" s="4" t="s">
        <v>93</v>
      </c>
      <c r="X15" s="15"/>
      <c r="Y15" s="144" t="s">
        <v>88</v>
      </c>
      <c r="Z15" s="5" t="s">
        <v>144</v>
      </c>
      <c r="AA15" s="4" t="s">
        <v>89</v>
      </c>
      <c r="AB15" s="4" t="s">
        <v>143</v>
      </c>
      <c r="AC15" s="4" t="s">
        <v>88</v>
      </c>
      <c r="AD15" s="4" t="s">
        <v>86</v>
      </c>
      <c r="AE15" s="131" t="s">
        <v>89</v>
      </c>
      <c r="AF15" s="4"/>
      <c r="AG15" s="144" t="s">
        <v>88</v>
      </c>
      <c r="AH15" s="5" t="s">
        <v>89</v>
      </c>
      <c r="AI15" s="4" t="s">
        <v>144</v>
      </c>
      <c r="AJ15" s="4" t="s">
        <v>86</v>
      </c>
      <c r="AK15" s="4" t="s">
        <v>143</v>
      </c>
      <c r="AL15" s="4" t="s">
        <v>88</v>
      </c>
      <c r="AM15" s="4"/>
      <c r="AN15" s="4"/>
      <c r="AO15" s="31"/>
      <c r="AP15" s="20">
        <f>COUNTA(C15:AO15)</f>
        <v>28</v>
      </c>
      <c r="AQ15" s="30">
        <v>25</v>
      </c>
      <c r="AR15" s="30"/>
      <c r="AS15" s="30">
        <f>AQ15+AR15</f>
        <v>25</v>
      </c>
    </row>
    <row r="16" spans="1:45" ht="21.75" customHeight="1" x14ac:dyDescent="0.35">
      <c r="A16" s="17" t="s">
        <v>179</v>
      </c>
      <c r="B16" s="5" t="s">
        <v>197</v>
      </c>
      <c r="C16" s="4" t="s">
        <v>98</v>
      </c>
      <c r="D16" s="4" t="s">
        <v>196</v>
      </c>
      <c r="E16" s="4" t="s">
        <v>141</v>
      </c>
      <c r="F16" s="4" t="s">
        <v>165</v>
      </c>
      <c r="G16" s="4" t="s">
        <v>142</v>
      </c>
      <c r="H16" s="4" t="s">
        <v>140</v>
      </c>
      <c r="I16" s="144" t="s">
        <v>140</v>
      </c>
      <c r="J16" s="5" t="s">
        <v>98</v>
      </c>
      <c r="K16" s="4" t="s">
        <v>74</v>
      </c>
      <c r="L16" s="4" t="s">
        <v>141</v>
      </c>
      <c r="M16" s="4" t="s">
        <v>75</v>
      </c>
      <c r="N16" s="4" t="s">
        <v>196</v>
      </c>
      <c r="O16" s="4" t="s">
        <v>197</v>
      </c>
      <c r="P16" s="131" t="s">
        <v>75</v>
      </c>
      <c r="Q16" s="38"/>
      <c r="R16" s="5" t="s">
        <v>165</v>
      </c>
      <c r="S16" s="4" t="s">
        <v>98</v>
      </c>
      <c r="T16" s="4" t="s">
        <v>140</v>
      </c>
      <c r="U16" s="4" t="s">
        <v>196</v>
      </c>
      <c r="V16" s="4" t="s">
        <v>142</v>
      </c>
      <c r="W16" s="4" t="s">
        <v>197</v>
      </c>
      <c r="X16" s="4" t="s">
        <v>141</v>
      </c>
      <c r="Y16" s="38"/>
      <c r="Z16" s="5" t="s">
        <v>75</v>
      </c>
      <c r="AA16" s="4" t="s">
        <v>196</v>
      </c>
      <c r="AB16" s="4" t="s">
        <v>74</v>
      </c>
      <c r="AC16" s="4" t="s">
        <v>198</v>
      </c>
      <c r="AD16" s="4" t="s">
        <v>197</v>
      </c>
      <c r="AE16" s="4" t="s">
        <v>76</v>
      </c>
      <c r="AF16" s="4" t="s">
        <v>77</v>
      </c>
      <c r="AH16" s="5" t="s">
        <v>196</v>
      </c>
      <c r="AI16" s="4" t="s">
        <v>77</v>
      </c>
      <c r="AJ16" s="4" t="s">
        <v>197</v>
      </c>
      <c r="AK16" s="131" t="s">
        <v>196</v>
      </c>
      <c r="AL16" s="4" t="s">
        <v>74</v>
      </c>
      <c r="AM16" s="4" t="s">
        <v>76</v>
      </c>
      <c r="AN16" s="4" t="s">
        <v>198</v>
      </c>
      <c r="AO16" s="31"/>
      <c r="AP16" s="20">
        <f>COUNTA(B16:AL16)</f>
        <v>34</v>
      </c>
      <c r="AQ16" s="30">
        <v>33</v>
      </c>
      <c r="AR16" s="30">
        <v>1.5</v>
      </c>
      <c r="AS16" s="30">
        <f>AQ16+AR16</f>
        <v>34.5</v>
      </c>
    </row>
    <row r="17" spans="1:45" ht="21.75" customHeight="1" x14ac:dyDescent="0.35">
      <c r="A17" s="17" t="s">
        <v>10</v>
      </c>
      <c r="B17" s="5" t="s">
        <v>120</v>
      </c>
      <c r="C17" s="4" t="s">
        <v>199</v>
      </c>
      <c r="D17" s="4" t="s">
        <v>160</v>
      </c>
      <c r="E17" s="4" t="s">
        <v>200</v>
      </c>
      <c r="F17" s="4"/>
      <c r="G17" s="4"/>
      <c r="H17" s="59" t="s">
        <v>200</v>
      </c>
      <c r="I17" s="31"/>
      <c r="J17" s="5" t="s">
        <v>199</v>
      </c>
      <c r="K17" s="4" t="s">
        <v>160</v>
      </c>
      <c r="L17" s="4" t="s">
        <v>160</v>
      </c>
      <c r="M17" s="4" t="s">
        <v>200</v>
      </c>
      <c r="N17" s="4" t="s">
        <v>200</v>
      </c>
      <c r="O17" s="4" t="s">
        <v>120</v>
      </c>
      <c r="P17" s="59" t="s">
        <v>200</v>
      </c>
      <c r="Q17" s="132" t="s">
        <v>120</v>
      </c>
      <c r="R17" s="5" t="s">
        <v>199</v>
      </c>
      <c r="S17" s="4" t="s">
        <v>200</v>
      </c>
      <c r="T17" s="4" t="s">
        <v>120</v>
      </c>
      <c r="U17" s="56" t="s">
        <v>200</v>
      </c>
      <c r="V17" s="56" t="s">
        <v>200</v>
      </c>
      <c r="W17" s="60" t="s">
        <v>105</v>
      </c>
      <c r="X17" s="60" t="s">
        <v>105</v>
      </c>
      <c r="Y17" s="38"/>
      <c r="Z17" s="5" t="s">
        <v>199</v>
      </c>
      <c r="AA17" s="4" t="s">
        <v>160</v>
      </c>
      <c r="AB17" s="4" t="s">
        <v>160</v>
      </c>
      <c r="AC17" s="4" t="s">
        <v>200</v>
      </c>
      <c r="AD17" s="4" t="s">
        <v>200</v>
      </c>
      <c r="AE17" s="4" t="s">
        <v>120</v>
      </c>
      <c r="AF17" s="131" t="s">
        <v>120</v>
      </c>
      <c r="AG17" s="31"/>
      <c r="AH17" s="5" t="s">
        <v>120</v>
      </c>
      <c r="AI17" s="4" t="s">
        <v>199</v>
      </c>
      <c r="AJ17" s="4" t="s">
        <v>160</v>
      </c>
      <c r="AK17" s="94" t="s">
        <v>236</v>
      </c>
      <c r="AL17" s="94" t="s">
        <v>69</v>
      </c>
      <c r="AM17" s="94" t="s">
        <v>235</v>
      </c>
      <c r="AN17" s="131" t="s">
        <v>200</v>
      </c>
      <c r="AO17" s="31"/>
      <c r="AP17" s="20">
        <f>COUNTA(E17:AN17)</f>
        <v>31</v>
      </c>
      <c r="AQ17" s="30">
        <v>29</v>
      </c>
      <c r="AR17" s="30">
        <v>2.5</v>
      </c>
      <c r="AS17" s="30">
        <f>AQ17+AR17</f>
        <v>31.5</v>
      </c>
    </row>
    <row r="18" spans="1:45" ht="21.75" customHeight="1" x14ac:dyDescent="0.35">
      <c r="A18" s="17" t="s">
        <v>9</v>
      </c>
      <c r="B18" s="5"/>
      <c r="C18" s="4"/>
      <c r="D18" s="4"/>
      <c r="E18" s="4"/>
      <c r="F18" s="4"/>
      <c r="G18" s="4"/>
      <c r="H18" s="30"/>
      <c r="I18" s="38"/>
      <c r="J18" s="5" t="s">
        <v>284</v>
      </c>
      <c r="K18" s="4" t="s">
        <v>283</v>
      </c>
      <c r="L18" s="4" t="s">
        <v>250</v>
      </c>
      <c r="M18" s="4" t="s">
        <v>94</v>
      </c>
      <c r="N18" s="4"/>
      <c r="O18" s="4"/>
      <c r="P18" s="30"/>
      <c r="Q18" s="31"/>
      <c r="R18" s="5" t="s">
        <v>209</v>
      </c>
      <c r="S18" s="4" t="s">
        <v>208</v>
      </c>
      <c r="T18" s="4" t="s">
        <v>172</v>
      </c>
      <c r="U18" s="4" t="s">
        <v>311</v>
      </c>
      <c r="V18" s="4" t="s">
        <v>250</v>
      </c>
      <c r="W18" s="4"/>
      <c r="X18" s="15"/>
      <c r="Y18" s="31"/>
      <c r="Z18" s="5" t="s">
        <v>156</v>
      </c>
      <c r="AA18" s="4" t="s">
        <v>209</v>
      </c>
      <c r="AB18" s="4" t="s">
        <v>210</v>
      </c>
      <c r="AC18" s="4" t="s">
        <v>208</v>
      </c>
      <c r="AD18" s="4" t="s">
        <v>210</v>
      </c>
      <c r="AE18" s="4"/>
      <c r="AF18" s="15"/>
      <c r="AG18" s="31"/>
      <c r="AH18" s="5" t="s">
        <v>209</v>
      </c>
      <c r="AI18" s="4" t="s">
        <v>208</v>
      </c>
      <c r="AJ18" s="4" t="s">
        <v>156</v>
      </c>
      <c r="AK18" s="4" t="s">
        <v>208</v>
      </c>
      <c r="AL18" s="4" t="s">
        <v>210</v>
      </c>
      <c r="AM18" s="18" t="s">
        <v>268</v>
      </c>
      <c r="AN18" s="4"/>
      <c r="AO18" s="31"/>
      <c r="AP18" s="20">
        <f>COUNTA(B18:AN18)</f>
        <v>20</v>
      </c>
      <c r="AQ18" s="30">
        <v>20</v>
      </c>
      <c r="AR18" s="30"/>
      <c r="AS18" s="30">
        <f t="shared" si="0"/>
        <v>20</v>
      </c>
    </row>
    <row r="19" spans="1:45" s="34" customFormat="1" ht="21.75" customHeight="1" x14ac:dyDescent="0.35">
      <c r="A19" s="17" t="s">
        <v>14</v>
      </c>
      <c r="B19" s="5" t="s">
        <v>132</v>
      </c>
      <c r="C19" s="4" t="s">
        <v>82</v>
      </c>
      <c r="D19" s="4" t="s">
        <v>211</v>
      </c>
      <c r="E19" s="4" t="s">
        <v>139</v>
      </c>
      <c r="F19" s="4" t="s">
        <v>134</v>
      </c>
      <c r="G19" s="4" t="s">
        <v>136</v>
      </c>
      <c r="H19" s="4" t="s">
        <v>78</v>
      </c>
      <c r="I19" s="31"/>
      <c r="J19" s="5" t="s">
        <v>133</v>
      </c>
      <c r="K19" s="4" t="s">
        <v>78</v>
      </c>
      <c r="L19" s="4" t="s">
        <v>132</v>
      </c>
      <c r="M19" s="4" t="s">
        <v>136</v>
      </c>
      <c r="N19" s="4" t="s">
        <v>135</v>
      </c>
      <c r="O19" s="4" t="s">
        <v>173</v>
      </c>
      <c r="P19" s="30"/>
      <c r="Q19" s="31"/>
      <c r="R19" s="5" t="s">
        <v>138</v>
      </c>
      <c r="S19" s="4" t="s">
        <v>79</v>
      </c>
      <c r="T19" s="4" t="s">
        <v>139</v>
      </c>
      <c r="U19" s="4" t="s">
        <v>137</v>
      </c>
      <c r="V19" s="4" t="s">
        <v>134</v>
      </c>
      <c r="W19" s="4" t="s">
        <v>211</v>
      </c>
      <c r="X19" s="30"/>
      <c r="Y19" s="31"/>
      <c r="Z19" s="5"/>
      <c r="AA19" s="4" t="s">
        <v>173</v>
      </c>
      <c r="AB19" s="4" t="s">
        <v>135</v>
      </c>
      <c r="AC19" s="4" t="s">
        <v>81</v>
      </c>
      <c r="AD19" s="4" t="s">
        <v>80</v>
      </c>
      <c r="AE19" s="4" t="s">
        <v>133</v>
      </c>
      <c r="AF19" s="4"/>
      <c r="AG19" s="31"/>
      <c r="AH19" s="5"/>
      <c r="AI19" s="4" t="s">
        <v>136</v>
      </c>
      <c r="AJ19" s="4" t="s">
        <v>134</v>
      </c>
      <c r="AK19" s="4" t="s">
        <v>82</v>
      </c>
      <c r="AL19" s="4" t="s">
        <v>139</v>
      </c>
      <c r="AM19" s="4" t="s">
        <v>211</v>
      </c>
      <c r="AN19" s="4" t="s">
        <v>78</v>
      </c>
      <c r="AO19" s="144" t="s">
        <v>294</v>
      </c>
      <c r="AP19" s="20">
        <f>COUNTA(B19:AK19)</f>
        <v>27</v>
      </c>
      <c r="AQ19" s="4">
        <v>30</v>
      </c>
      <c r="AR19" s="4"/>
      <c r="AS19" s="30">
        <f t="shared" si="0"/>
        <v>30</v>
      </c>
    </row>
    <row r="20" spans="1:45" s="34" customFormat="1" ht="21.75" customHeight="1" x14ac:dyDescent="0.35">
      <c r="A20" s="17" t="s">
        <v>17</v>
      </c>
      <c r="B20" s="5" t="s">
        <v>122</v>
      </c>
      <c r="C20" s="4" t="s">
        <v>212</v>
      </c>
      <c r="D20" s="4" t="s">
        <v>85</v>
      </c>
      <c r="E20" s="4"/>
      <c r="F20" s="4" t="s">
        <v>129</v>
      </c>
      <c r="G20" s="4" t="s">
        <v>128</v>
      </c>
      <c r="H20" s="59" t="s">
        <v>130</v>
      </c>
      <c r="I20" s="31"/>
      <c r="J20" s="5" t="s">
        <v>126</v>
      </c>
      <c r="K20" s="4" t="s">
        <v>125</v>
      </c>
      <c r="L20" s="4" t="s">
        <v>127</v>
      </c>
      <c r="M20" s="4" t="s">
        <v>159</v>
      </c>
      <c r="N20" s="4" t="s">
        <v>124</v>
      </c>
      <c r="O20" s="4" t="s">
        <v>123</v>
      </c>
      <c r="P20" s="4"/>
      <c r="Q20" s="31"/>
      <c r="R20" s="5" t="s">
        <v>131</v>
      </c>
      <c r="S20" s="4" t="s">
        <v>85</v>
      </c>
      <c r="T20" s="4" t="s">
        <v>122</v>
      </c>
      <c r="U20" s="4" t="s">
        <v>83</v>
      </c>
      <c r="V20" s="4" t="s">
        <v>84</v>
      </c>
      <c r="W20" s="4" t="s">
        <v>130</v>
      </c>
      <c r="X20" s="4" t="s">
        <v>212</v>
      </c>
      <c r="Y20" s="38"/>
      <c r="Z20" s="5"/>
      <c r="AA20" s="4"/>
      <c r="AB20" s="4"/>
      <c r="AC20" s="4"/>
      <c r="AD20" s="4"/>
      <c r="AE20" s="4"/>
      <c r="AF20" s="4"/>
      <c r="AG20" s="144" t="s">
        <v>85</v>
      </c>
      <c r="AH20" s="5"/>
      <c r="AI20" s="4"/>
      <c r="AJ20" s="4" t="s">
        <v>125</v>
      </c>
      <c r="AK20" s="4" t="s">
        <v>159</v>
      </c>
      <c r="AL20" s="4" t="s">
        <v>123</v>
      </c>
      <c r="AM20" s="4" t="s">
        <v>83</v>
      </c>
      <c r="AN20" s="4" t="s">
        <v>84</v>
      </c>
      <c r="AO20" s="31"/>
      <c r="AP20" s="20">
        <f>COUNTA(D20:AN20)</f>
        <v>23</v>
      </c>
      <c r="AQ20" s="4">
        <v>23</v>
      </c>
      <c r="AR20" s="4">
        <v>1</v>
      </c>
      <c r="AS20" s="30">
        <f t="shared" si="0"/>
        <v>24</v>
      </c>
    </row>
    <row r="21" spans="1:45" ht="21.75" customHeight="1" x14ac:dyDescent="0.35">
      <c r="A21" s="17" t="s">
        <v>18</v>
      </c>
      <c r="B21" s="5"/>
      <c r="C21" s="4"/>
      <c r="D21" s="4"/>
      <c r="E21" s="18"/>
      <c r="F21" s="4"/>
      <c r="G21" s="18"/>
      <c r="H21" s="30"/>
      <c r="I21" s="31"/>
      <c r="J21" s="5"/>
      <c r="K21" s="4" t="s">
        <v>87</v>
      </c>
      <c r="L21" s="4" t="s">
        <v>88</v>
      </c>
      <c r="M21" s="4" t="s">
        <v>213</v>
      </c>
      <c r="N21" s="4" t="s">
        <v>89</v>
      </c>
      <c r="O21" s="4" t="s">
        <v>90</v>
      </c>
      <c r="P21" s="4" t="s">
        <v>86</v>
      </c>
      <c r="Q21" s="31"/>
      <c r="R21" s="5" t="s">
        <v>86</v>
      </c>
      <c r="S21" s="4" t="s">
        <v>88</v>
      </c>
      <c r="T21" s="4" t="s">
        <v>213</v>
      </c>
      <c r="U21" s="4" t="s">
        <v>99</v>
      </c>
      <c r="V21" s="4" t="s">
        <v>89</v>
      </c>
      <c r="W21" s="4" t="s">
        <v>87</v>
      </c>
      <c r="X21" s="59" t="s">
        <v>90</v>
      </c>
      <c r="Y21" s="38"/>
      <c r="Z21" s="5"/>
      <c r="AA21" s="4"/>
      <c r="AB21" s="4"/>
      <c r="AC21" s="4"/>
      <c r="AD21" s="4"/>
      <c r="AE21" s="4"/>
      <c r="AF21" s="4"/>
      <c r="AG21" s="31"/>
      <c r="AH21" s="5"/>
      <c r="AI21" s="4"/>
      <c r="AJ21" s="4"/>
      <c r="AK21" s="4"/>
      <c r="AL21" s="4"/>
      <c r="AM21" s="4"/>
      <c r="AN21" s="4"/>
      <c r="AO21" s="31"/>
      <c r="AP21" s="20">
        <f>COUNTA(B21:AO21)</f>
        <v>13</v>
      </c>
      <c r="AQ21" s="30">
        <v>12</v>
      </c>
      <c r="AR21" s="30">
        <v>1.5</v>
      </c>
      <c r="AS21" s="30">
        <f t="shared" si="0"/>
        <v>13.5</v>
      </c>
    </row>
    <row r="22" spans="1:45" ht="21.75" customHeight="1" x14ac:dyDescent="0.35">
      <c r="A22" s="17" t="s">
        <v>20</v>
      </c>
      <c r="B22" s="5" t="s">
        <v>214</v>
      </c>
      <c r="C22" s="4" t="s">
        <v>245</v>
      </c>
      <c r="D22" s="4" t="s">
        <v>91</v>
      </c>
      <c r="E22" s="4" t="s">
        <v>154</v>
      </c>
      <c r="F22" s="4" t="s">
        <v>161</v>
      </c>
      <c r="G22" s="4" t="s">
        <v>172</v>
      </c>
      <c r="H22" s="59" t="s">
        <v>161</v>
      </c>
      <c r="I22" s="144" t="s">
        <v>215</v>
      </c>
      <c r="J22" s="5" t="s">
        <v>214</v>
      </c>
      <c r="K22" s="4" t="s">
        <v>291</v>
      </c>
      <c r="L22" s="4" t="s">
        <v>306</v>
      </c>
      <c r="M22" s="4" t="s">
        <v>215</v>
      </c>
      <c r="N22" s="4" t="s">
        <v>307</v>
      </c>
      <c r="O22" s="4" t="s">
        <v>153</v>
      </c>
      <c r="P22" s="4" t="s">
        <v>161</v>
      </c>
      <c r="Q22" s="144" t="s">
        <v>153</v>
      </c>
      <c r="R22" s="5" t="s">
        <v>306</v>
      </c>
      <c r="S22" s="4" t="s">
        <v>245</v>
      </c>
      <c r="T22" s="4" t="s">
        <v>312</v>
      </c>
      <c r="U22" s="4" t="s">
        <v>307</v>
      </c>
      <c r="V22" s="4" t="s">
        <v>154</v>
      </c>
      <c r="W22" s="4" t="s">
        <v>91</v>
      </c>
      <c r="X22" s="4" t="s">
        <v>172</v>
      </c>
      <c r="Y22" s="31"/>
      <c r="Z22" s="5" t="s">
        <v>91</v>
      </c>
      <c r="AA22" s="4" t="s">
        <v>153</v>
      </c>
      <c r="AB22" s="4" t="s">
        <v>161</v>
      </c>
      <c r="AC22" s="4" t="s">
        <v>154</v>
      </c>
      <c r="AD22" s="4"/>
      <c r="AE22" s="4" t="s">
        <v>172</v>
      </c>
      <c r="AF22" s="4" t="s">
        <v>215</v>
      </c>
      <c r="AG22" s="144" t="s">
        <v>214</v>
      </c>
      <c r="AH22" s="5" t="s">
        <v>245</v>
      </c>
      <c r="AI22" s="4" t="s">
        <v>215</v>
      </c>
      <c r="AJ22" s="4" t="s">
        <v>214</v>
      </c>
      <c r="AK22" s="4" t="s">
        <v>153</v>
      </c>
      <c r="AL22" s="4"/>
      <c r="AM22" s="4"/>
      <c r="AN22" s="4"/>
      <c r="AO22" s="31"/>
      <c r="AP22" s="20">
        <f>COUNTA(C22:AO22)</f>
        <v>33</v>
      </c>
      <c r="AQ22" s="30">
        <v>18</v>
      </c>
      <c r="AR22" s="30"/>
      <c r="AS22" s="30">
        <f t="shared" si="0"/>
        <v>18</v>
      </c>
    </row>
    <row r="23" spans="1:45" ht="21.75" customHeight="1" x14ac:dyDescent="0.3">
      <c r="A23" s="17" t="s">
        <v>24</v>
      </c>
      <c r="B23" s="5"/>
      <c r="C23" s="4"/>
      <c r="D23" s="4"/>
      <c r="E23" s="4"/>
      <c r="F23" s="4"/>
      <c r="G23" s="4"/>
      <c r="H23" s="30"/>
      <c r="I23" s="31"/>
      <c r="J23" s="5" t="s">
        <v>44</v>
      </c>
      <c r="K23" s="4" t="s">
        <v>43</v>
      </c>
      <c r="L23" s="4" t="s">
        <v>36</v>
      </c>
      <c r="M23" s="4" t="s">
        <v>45</v>
      </c>
      <c r="N23" s="4" t="s">
        <v>35</v>
      </c>
      <c r="O23" s="4" t="s">
        <v>42</v>
      </c>
      <c r="P23" s="4" t="s">
        <v>106</v>
      </c>
      <c r="Q23" s="38"/>
      <c r="R23" s="5" t="s">
        <v>35</v>
      </c>
      <c r="S23" s="4" t="s">
        <v>106</v>
      </c>
      <c r="T23" s="4" t="s">
        <v>36</v>
      </c>
      <c r="U23" s="4" t="s">
        <v>44</v>
      </c>
      <c r="V23" s="4" t="s">
        <v>43</v>
      </c>
      <c r="W23" s="4" t="s">
        <v>42</v>
      </c>
      <c r="X23" s="4" t="s">
        <v>45</v>
      </c>
      <c r="Y23" s="31"/>
      <c r="Z23" s="5"/>
      <c r="AA23" s="4"/>
      <c r="AB23" s="4" t="s">
        <v>106</v>
      </c>
      <c r="AC23" s="4" t="s">
        <v>35</v>
      </c>
      <c r="AD23" s="4" t="s">
        <v>36</v>
      </c>
      <c r="AE23" s="4" t="s">
        <v>45</v>
      </c>
      <c r="AF23" s="4"/>
      <c r="AG23" s="55"/>
      <c r="AH23" s="5" t="s">
        <v>43</v>
      </c>
      <c r="AI23" s="4"/>
      <c r="AJ23" s="4" t="s">
        <v>44</v>
      </c>
      <c r="AK23" s="4" t="s">
        <v>42</v>
      </c>
      <c r="AL23" s="4"/>
      <c r="AM23" s="4"/>
      <c r="AN23" s="4"/>
      <c r="AO23" s="31"/>
      <c r="AP23" s="20">
        <f>COUNTA(B23:AO23)</f>
        <v>21</v>
      </c>
      <c r="AQ23" s="30">
        <v>21</v>
      </c>
      <c r="AR23" s="30"/>
      <c r="AS23" s="30">
        <f t="shared" si="0"/>
        <v>21</v>
      </c>
    </row>
    <row r="24" spans="1:45" ht="21.75" customHeight="1" x14ac:dyDescent="0.3">
      <c r="A24" s="17" t="s">
        <v>26</v>
      </c>
      <c r="B24" s="5" t="s">
        <v>46</v>
      </c>
      <c r="C24" s="4" t="s">
        <v>46</v>
      </c>
      <c r="D24" s="4">
        <v>11</v>
      </c>
      <c r="E24" s="4" t="s">
        <v>177</v>
      </c>
      <c r="F24" s="4" t="s">
        <v>177</v>
      </c>
      <c r="G24" s="4" t="s">
        <v>47</v>
      </c>
      <c r="H24" s="4" t="s">
        <v>47</v>
      </c>
      <c r="I24" s="31"/>
      <c r="J24" s="5"/>
      <c r="K24" s="4"/>
      <c r="L24" s="4"/>
      <c r="M24" s="4"/>
      <c r="N24" s="4"/>
      <c r="O24" s="4"/>
      <c r="P24" s="4"/>
      <c r="Q24" s="31"/>
      <c r="R24" s="5"/>
      <c r="S24" s="4"/>
      <c r="T24" s="4"/>
      <c r="U24" s="4"/>
      <c r="V24" s="4"/>
      <c r="W24" s="4"/>
      <c r="X24" s="4"/>
      <c r="Y24" s="31"/>
      <c r="Z24" s="5" t="s">
        <v>49</v>
      </c>
      <c r="AA24" s="4" t="s">
        <v>49</v>
      </c>
      <c r="AB24" s="4" t="s">
        <v>48</v>
      </c>
      <c r="AC24" s="4">
        <v>10</v>
      </c>
      <c r="AD24" s="4">
        <v>10</v>
      </c>
      <c r="AE24" s="4">
        <v>11</v>
      </c>
      <c r="AF24" s="4">
        <v>11</v>
      </c>
      <c r="AG24" s="55"/>
      <c r="AH24" s="5" t="s">
        <v>46</v>
      </c>
      <c r="AI24" s="4" t="s">
        <v>177</v>
      </c>
      <c r="AJ24" s="4" t="s">
        <v>48</v>
      </c>
      <c r="AK24" s="4" t="s">
        <v>48</v>
      </c>
      <c r="AL24" s="4">
        <v>10</v>
      </c>
      <c r="AM24" s="4" t="s">
        <v>49</v>
      </c>
      <c r="AN24" s="4" t="s">
        <v>47</v>
      </c>
      <c r="AO24" s="31"/>
      <c r="AP24" s="20">
        <f>COUNTA(D24:AN24)</f>
        <v>19</v>
      </c>
      <c r="AQ24" s="30">
        <v>18</v>
      </c>
      <c r="AR24" s="30"/>
      <c r="AS24" s="30">
        <f t="shared" si="0"/>
        <v>18</v>
      </c>
    </row>
    <row r="25" spans="1:45" ht="21.75" customHeight="1" x14ac:dyDescent="0.3">
      <c r="A25" s="17" t="s">
        <v>178</v>
      </c>
      <c r="B25" s="5" t="s">
        <v>276</v>
      </c>
      <c r="C25" s="6" t="s">
        <v>277</v>
      </c>
      <c r="D25" s="6" t="s">
        <v>110</v>
      </c>
      <c r="E25" s="6" t="s">
        <v>237</v>
      </c>
      <c r="F25" s="21" t="s">
        <v>39</v>
      </c>
      <c r="G25" s="6" t="s">
        <v>180</v>
      </c>
      <c r="H25" s="6" t="s">
        <v>50</v>
      </c>
      <c r="I25" s="38"/>
      <c r="J25" s="8" t="s">
        <v>37</v>
      </c>
      <c r="K25" s="6" t="s">
        <v>238</v>
      </c>
      <c r="L25" s="6" t="s">
        <v>39</v>
      </c>
      <c r="M25" s="4" t="s">
        <v>41</v>
      </c>
      <c r="N25" s="6" t="s">
        <v>38</v>
      </c>
      <c r="O25" s="6" t="s">
        <v>176</v>
      </c>
      <c r="P25" s="6" t="s">
        <v>40</v>
      </c>
      <c r="Q25" s="38"/>
      <c r="R25" s="5" t="s">
        <v>33</v>
      </c>
      <c r="S25" s="4" t="s">
        <v>41</v>
      </c>
      <c r="T25" s="4" t="s">
        <v>34</v>
      </c>
      <c r="U25" s="4" t="s">
        <v>180</v>
      </c>
      <c r="V25" s="4" t="s">
        <v>276</v>
      </c>
      <c r="W25" s="6" t="s">
        <v>176</v>
      </c>
      <c r="Y25" s="31"/>
      <c r="Z25" s="8" t="s">
        <v>238</v>
      </c>
      <c r="AA25" s="4" t="s">
        <v>37</v>
      </c>
      <c r="AB25" s="4" t="s">
        <v>38</v>
      </c>
      <c r="AC25" s="6" t="s">
        <v>176</v>
      </c>
      <c r="AD25" s="4" t="s">
        <v>237</v>
      </c>
      <c r="AE25" s="6" t="s">
        <v>40</v>
      </c>
      <c r="AF25" s="15"/>
      <c r="AG25" s="6" t="s">
        <v>50</v>
      </c>
      <c r="AH25" s="8" t="s">
        <v>34</v>
      </c>
      <c r="AI25" s="6" t="s">
        <v>110</v>
      </c>
      <c r="AJ25" s="6"/>
      <c r="AK25" s="4" t="s">
        <v>277</v>
      </c>
      <c r="AL25" s="4" t="s">
        <v>33</v>
      </c>
      <c r="AM25" s="4"/>
      <c r="AN25" s="6"/>
      <c r="AO25" s="31"/>
      <c r="AP25" s="20">
        <f>COUNTA(B25:AO25)</f>
        <v>31</v>
      </c>
      <c r="AQ25" s="30">
        <v>31</v>
      </c>
      <c r="AR25" s="30"/>
      <c r="AS25" s="30">
        <f t="shared" si="0"/>
        <v>31</v>
      </c>
    </row>
    <row r="26" spans="1:45" ht="21.75" customHeight="1" x14ac:dyDescent="0.3">
      <c r="A26" s="21" t="s">
        <v>251</v>
      </c>
      <c r="B26" s="5"/>
      <c r="C26" s="4"/>
      <c r="D26" s="4"/>
      <c r="E26" s="4"/>
      <c r="F26" s="4"/>
      <c r="G26" s="4"/>
      <c r="H26" s="4"/>
      <c r="I26" s="31"/>
      <c r="J26" s="5"/>
      <c r="K26" s="4"/>
      <c r="L26" s="4"/>
      <c r="M26" s="4"/>
      <c r="N26" s="4"/>
      <c r="O26" s="4"/>
      <c r="P26" s="30"/>
      <c r="Q26" s="38"/>
      <c r="R26" s="5" t="s">
        <v>177</v>
      </c>
      <c r="S26" s="4" t="s">
        <v>177</v>
      </c>
      <c r="T26" s="4"/>
      <c r="U26" s="4" t="s">
        <v>46</v>
      </c>
      <c r="V26" s="4" t="s">
        <v>46</v>
      </c>
      <c r="W26" s="4" t="s">
        <v>47</v>
      </c>
      <c r="X26" s="4" t="s">
        <v>47</v>
      </c>
      <c r="Y26" s="31"/>
      <c r="Z26" s="5" t="s">
        <v>43</v>
      </c>
      <c r="AA26" s="4" t="s">
        <v>43</v>
      </c>
      <c r="AB26" s="4" t="s">
        <v>42</v>
      </c>
      <c r="AC26" s="4" t="s">
        <v>42</v>
      </c>
      <c r="AD26" s="6" t="s">
        <v>176</v>
      </c>
      <c r="AE26" s="6" t="s">
        <v>176</v>
      </c>
      <c r="AF26" s="15"/>
      <c r="AG26" s="55"/>
      <c r="AH26" s="5"/>
      <c r="AI26" s="4"/>
      <c r="AJ26" s="6"/>
      <c r="AK26" s="6"/>
      <c r="AL26" s="4"/>
      <c r="AM26" s="4"/>
      <c r="AN26" s="4"/>
      <c r="AO26" s="31"/>
      <c r="AP26" s="20">
        <f>COUNTA(B26:AO26)</f>
        <v>12</v>
      </c>
      <c r="AQ26" s="30">
        <v>19</v>
      </c>
      <c r="AR26" s="30"/>
      <c r="AS26" s="30">
        <f t="shared" si="0"/>
        <v>19</v>
      </c>
    </row>
    <row r="27" spans="1:45" ht="21.75" customHeight="1" x14ac:dyDescent="0.3">
      <c r="A27" s="17" t="s">
        <v>27</v>
      </c>
      <c r="B27" s="5" t="s">
        <v>36</v>
      </c>
      <c r="C27" s="4" t="s">
        <v>36</v>
      </c>
      <c r="D27" s="4" t="s">
        <v>106</v>
      </c>
      <c r="E27" s="4" t="s">
        <v>106</v>
      </c>
      <c r="F27" s="4" t="s">
        <v>45</v>
      </c>
      <c r="G27" s="4" t="s">
        <v>45</v>
      </c>
      <c r="H27" s="30"/>
      <c r="I27" s="38"/>
      <c r="J27" s="5" t="s">
        <v>35</v>
      </c>
      <c r="K27" s="4" t="s">
        <v>35</v>
      </c>
      <c r="L27" s="4" t="s">
        <v>44</v>
      </c>
      <c r="M27" s="4" t="s">
        <v>44</v>
      </c>
      <c r="N27" s="4"/>
      <c r="O27" s="4"/>
      <c r="P27" s="30"/>
      <c r="Q27" s="38"/>
      <c r="R27" s="5" t="s">
        <v>177</v>
      </c>
      <c r="S27" s="4" t="s">
        <v>177</v>
      </c>
      <c r="T27" s="4"/>
      <c r="U27" s="4" t="s">
        <v>46</v>
      </c>
      <c r="V27" s="4" t="s">
        <v>46</v>
      </c>
      <c r="W27" s="4" t="s">
        <v>47</v>
      </c>
      <c r="X27" s="4" t="s">
        <v>47</v>
      </c>
      <c r="Y27" s="31"/>
      <c r="Z27" s="5" t="s">
        <v>43</v>
      </c>
      <c r="AA27" s="4" t="s">
        <v>43</v>
      </c>
      <c r="AB27" s="4" t="s">
        <v>42</v>
      </c>
      <c r="AC27" s="4" t="s">
        <v>42</v>
      </c>
      <c r="AD27" s="6" t="s">
        <v>176</v>
      </c>
      <c r="AE27" s="6" t="s">
        <v>176</v>
      </c>
      <c r="AF27" s="15"/>
      <c r="AG27" s="31"/>
      <c r="AH27" s="5"/>
      <c r="AI27" s="4"/>
      <c r="AJ27" s="6"/>
      <c r="AK27" s="6"/>
      <c r="AL27" s="4"/>
      <c r="AM27" s="4"/>
      <c r="AN27" s="4"/>
      <c r="AO27" s="31"/>
      <c r="AP27" s="20">
        <f>COUNTA(D27:AO27)</f>
        <v>20</v>
      </c>
      <c r="AQ27" s="30">
        <v>19</v>
      </c>
      <c r="AR27" s="30"/>
      <c r="AS27" s="30">
        <f t="shared" si="0"/>
        <v>19</v>
      </c>
    </row>
    <row r="28" spans="1:45" ht="19.5" customHeight="1" thickBot="1" x14ac:dyDescent="0.35">
      <c r="A28" s="17" t="s">
        <v>181</v>
      </c>
      <c r="B28" s="91" t="s">
        <v>36</v>
      </c>
      <c r="C28" s="92" t="s">
        <v>36</v>
      </c>
      <c r="D28" s="92" t="s">
        <v>106</v>
      </c>
      <c r="E28" s="92" t="s">
        <v>106</v>
      </c>
      <c r="F28" s="92" t="s">
        <v>45</v>
      </c>
      <c r="G28" s="92" t="s">
        <v>45</v>
      </c>
      <c r="H28" s="146"/>
      <c r="I28" s="182"/>
      <c r="J28" s="91" t="s">
        <v>35</v>
      </c>
      <c r="K28" s="92" t="s">
        <v>35</v>
      </c>
      <c r="L28" s="92" t="s">
        <v>44</v>
      </c>
      <c r="M28" s="92" t="s">
        <v>44</v>
      </c>
      <c r="N28" s="92"/>
      <c r="O28" s="92"/>
      <c r="P28" s="92"/>
      <c r="Q28" s="93"/>
      <c r="R28" s="91"/>
      <c r="S28" s="92"/>
      <c r="T28" s="92"/>
      <c r="U28" s="92"/>
      <c r="V28" s="92"/>
      <c r="W28" s="92"/>
      <c r="X28" s="147"/>
      <c r="Y28" s="93"/>
      <c r="Z28" s="9"/>
      <c r="AA28" s="12"/>
      <c r="AB28" s="12"/>
      <c r="AC28" s="12"/>
      <c r="AD28" s="12"/>
      <c r="AE28" s="12"/>
      <c r="AF28" s="13"/>
      <c r="AG28" s="14"/>
      <c r="AH28" s="91"/>
      <c r="AI28" s="92"/>
      <c r="AJ28" s="130"/>
      <c r="AK28" s="130"/>
      <c r="AL28" s="92"/>
      <c r="AM28" s="92"/>
      <c r="AN28" s="92"/>
      <c r="AO28" s="93"/>
      <c r="AP28" s="123"/>
      <c r="AQ28" s="124"/>
      <c r="AR28" s="124"/>
      <c r="AS28" s="124"/>
    </row>
    <row r="29" spans="1:45" s="2" customFormat="1" ht="20.25" customHeight="1" x14ac:dyDescent="0.35">
      <c r="A29" s="46">
        <v>26</v>
      </c>
      <c r="B29" s="10" t="s">
        <v>117</v>
      </c>
      <c r="C29" s="28"/>
      <c r="D29" s="11" t="s">
        <v>112</v>
      </c>
      <c r="E29" s="11" t="s">
        <v>114</v>
      </c>
      <c r="F29" s="11" t="s">
        <v>113</v>
      </c>
      <c r="G29" s="11" t="s">
        <v>72</v>
      </c>
      <c r="H29" s="23"/>
      <c r="I29" s="29"/>
      <c r="J29" s="10" t="s">
        <v>164</v>
      </c>
      <c r="K29" s="11" t="s">
        <v>71</v>
      </c>
      <c r="L29" s="11" t="s">
        <v>118</v>
      </c>
      <c r="M29" s="23"/>
      <c r="N29" s="11" t="s">
        <v>73</v>
      </c>
      <c r="O29" s="11" t="s">
        <v>195</v>
      </c>
      <c r="P29" s="11" t="s">
        <v>116</v>
      </c>
      <c r="Q29" s="29"/>
      <c r="R29" s="22"/>
      <c r="S29" s="25"/>
      <c r="T29" s="28" t="s">
        <v>263</v>
      </c>
      <c r="U29" s="61" t="s">
        <v>259</v>
      </c>
      <c r="V29" s="61" t="s">
        <v>259</v>
      </c>
      <c r="W29" s="25"/>
      <c r="X29" s="148" t="s">
        <v>115</v>
      </c>
      <c r="Y29" s="29"/>
      <c r="Z29" s="150" t="s">
        <v>116</v>
      </c>
      <c r="AA29" s="61" t="s">
        <v>195</v>
      </c>
      <c r="AB29" s="61" t="s">
        <v>115</v>
      </c>
      <c r="AC29" s="61" t="s">
        <v>118</v>
      </c>
      <c r="AD29" s="61" t="s">
        <v>119</v>
      </c>
      <c r="AE29" s="28"/>
      <c r="AF29" s="148" t="s">
        <v>119</v>
      </c>
      <c r="AG29" s="158"/>
      <c r="AH29" s="27"/>
      <c r="AI29" s="28" t="s">
        <v>72</v>
      </c>
      <c r="AJ29" s="28"/>
      <c r="AK29" s="95" t="s">
        <v>71</v>
      </c>
      <c r="AL29" s="95" t="s">
        <v>73</v>
      </c>
      <c r="AM29" s="95" t="s">
        <v>164</v>
      </c>
      <c r="AN29" s="28"/>
      <c r="AO29" s="29"/>
    </row>
    <row r="30" spans="1:45" s="2" customFormat="1" ht="20.25" customHeight="1" x14ac:dyDescent="0.35">
      <c r="A30" s="46">
        <v>28</v>
      </c>
      <c r="B30" s="5" t="s">
        <v>120</v>
      </c>
      <c r="C30" s="4" t="s">
        <v>199</v>
      </c>
      <c r="D30" s="4" t="s">
        <v>160</v>
      </c>
      <c r="E30" s="4" t="s">
        <v>200</v>
      </c>
      <c r="F30" s="4"/>
      <c r="G30" s="4"/>
      <c r="H30" s="59" t="s">
        <v>200</v>
      </c>
      <c r="I30" s="31"/>
      <c r="J30" s="5" t="s">
        <v>199</v>
      </c>
      <c r="K30" s="4" t="s">
        <v>160</v>
      </c>
      <c r="L30" s="4" t="s">
        <v>160</v>
      </c>
      <c r="M30" s="4" t="s">
        <v>200</v>
      </c>
      <c r="N30" s="4" t="s">
        <v>200</v>
      </c>
      <c r="O30" s="4" t="s">
        <v>120</v>
      </c>
      <c r="P30" s="59" t="s">
        <v>200</v>
      </c>
      <c r="Q30" s="132" t="s">
        <v>120</v>
      </c>
      <c r="R30" s="5" t="s">
        <v>199</v>
      </c>
      <c r="S30" s="4" t="s">
        <v>200</v>
      </c>
      <c r="T30" s="4" t="s">
        <v>120</v>
      </c>
      <c r="U30" s="56" t="s">
        <v>200</v>
      </c>
      <c r="V30" s="56" t="s">
        <v>200</v>
      </c>
      <c r="W30" s="60" t="s">
        <v>105</v>
      </c>
      <c r="X30" s="60" t="s">
        <v>105</v>
      </c>
      <c r="Y30" s="38"/>
      <c r="Z30" s="5" t="s">
        <v>199</v>
      </c>
      <c r="AA30" s="4" t="s">
        <v>160</v>
      </c>
      <c r="AB30" s="4" t="s">
        <v>160</v>
      </c>
      <c r="AC30" s="4" t="s">
        <v>200</v>
      </c>
      <c r="AD30" s="4" t="s">
        <v>200</v>
      </c>
      <c r="AE30" s="4" t="s">
        <v>120</v>
      </c>
      <c r="AF30" s="131" t="s">
        <v>120</v>
      </c>
      <c r="AG30" s="31"/>
      <c r="AH30" s="5" t="s">
        <v>120</v>
      </c>
      <c r="AI30" s="4" t="s">
        <v>199</v>
      </c>
      <c r="AJ30" s="4" t="s">
        <v>160</v>
      </c>
      <c r="AK30" s="94" t="s">
        <v>236</v>
      </c>
      <c r="AL30" s="94" t="s">
        <v>69</v>
      </c>
      <c r="AM30" s="94" t="s">
        <v>235</v>
      </c>
      <c r="AN30" s="131" t="s">
        <v>200</v>
      </c>
      <c r="AO30" s="31"/>
    </row>
    <row r="31" spans="1:45" s="2" customFormat="1" ht="20.25" customHeight="1" x14ac:dyDescent="0.35">
      <c r="A31" s="46">
        <v>29</v>
      </c>
      <c r="B31" s="5" t="s">
        <v>207</v>
      </c>
      <c r="C31" s="4" t="s">
        <v>156</v>
      </c>
      <c r="D31" s="4" t="s">
        <v>121</v>
      </c>
      <c r="E31" s="4" t="s">
        <v>121</v>
      </c>
      <c r="F31" s="4" t="s">
        <v>121</v>
      </c>
      <c r="G31" s="4" t="s">
        <v>210</v>
      </c>
      <c r="H31" s="4"/>
      <c r="I31" s="31"/>
      <c r="J31" s="5" t="s">
        <v>121</v>
      </c>
      <c r="K31" s="4" t="s">
        <v>210</v>
      </c>
      <c r="L31" s="4" t="s">
        <v>156</v>
      </c>
      <c r="M31" s="4" t="s">
        <v>121</v>
      </c>
      <c r="N31" s="4" t="s">
        <v>156</v>
      </c>
      <c r="O31" s="4" t="s">
        <v>207</v>
      </c>
      <c r="P31" s="4" t="s">
        <v>210</v>
      </c>
      <c r="Q31" s="31"/>
      <c r="R31" s="5" t="s">
        <v>209</v>
      </c>
      <c r="S31" s="4" t="s">
        <v>208</v>
      </c>
      <c r="T31" s="4" t="s">
        <v>121</v>
      </c>
      <c r="U31" s="4" t="s">
        <v>210</v>
      </c>
      <c r="V31" s="4" t="s">
        <v>207</v>
      </c>
      <c r="W31" s="4" t="s">
        <v>156</v>
      </c>
      <c r="X31" s="30"/>
      <c r="Y31" s="55"/>
      <c r="Z31" s="5" t="s">
        <v>156</v>
      </c>
      <c r="AA31" s="4" t="s">
        <v>209</v>
      </c>
      <c r="AB31" s="4" t="s">
        <v>210</v>
      </c>
      <c r="AC31" s="4" t="s">
        <v>208</v>
      </c>
      <c r="AD31" s="4" t="s">
        <v>210</v>
      </c>
      <c r="AE31" s="4" t="s">
        <v>210</v>
      </c>
      <c r="AF31" s="4" t="s">
        <v>210</v>
      </c>
      <c r="AG31" s="31"/>
      <c r="AH31" s="5" t="s">
        <v>209</v>
      </c>
      <c r="AI31" s="4" t="s">
        <v>208</v>
      </c>
      <c r="AJ31" s="4" t="s">
        <v>156</v>
      </c>
      <c r="AK31" s="4" t="s">
        <v>208</v>
      </c>
      <c r="AL31" s="4" t="s">
        <v>210</v>
      </c>
      <c r="AM31" s="18" t="s">
        <v>268</v>
      </c>
      <c r="AN31" s="4"/>
      <c r="AO31" s="31"/>
    </row>
    <row r="32" spans="1:45" s="2" customFormat="1" ht="20.25" customHeight="1" x14ac:dyDescent="0.35">
      <c r="A32" s="46">
        <v>30</v>
      </c>
      <c r="B32" s="5" t="s">
        <v>122</v>
      </c>
      <c r="C32" s="4" t="s">
        <v>212</v>
      </c>
      <c r="D32" s="4" t="s">
        <v>85</v>
      </c>
      <c r="E32" s="4"/>
      <c r="F32" s="4" t="s">
        <v>129</v>
      </c>
      <c r="G32" s="4" t="s">
        <v>128</v>
      </c>
      <c r="H32" s="59" t="s">
        <v>130</v>
      </c>
      <c r="I32" s="31"/>
      <c r="J32" s="5" t="s">
        <v>126</v>
      </c>
      <c r="K32" s="4" t="s">
        <v>125</v>
      </c>
      <c r="L32" s="4" t="s">
        <v>127</v>
      </c>
      <c r="M32" s="4" t="s">
        <v>159</v>
      </c>
      <c r="N32" s="4" t="s">
        <v>124</v>
      </c>
      <c r="O32" s="4" t="s">
        <v>123</v>
      </c>
      <c r="P32" s="4"/>
      <c r="Q32" s="31"/>
      <c r="R32" s="5" t="s">
        <v>131</v>
      </c>
      <c r="S32" s="4" t="s">
        <v>85</v>
      </c>
      <c r="T32" s="4" t="s">
        <v>122</v>
      </c>
      <c r="U32" s="4" t="s">
        <v>83</v>
      </c>
      <c r="V32" s="4" t="s">
        <v>84</v>
      </c>
      <c r="W32" s="4" t="s">
        <v>130</v>
      </c>
      <c r="X32" s="4" t="s">
        <v>212</v>
      </c>
      <c r="Y32" s="38"/>
      <c r="Z32" s="7" t="s">
        <v>130</v>
      </c>
      <c r="AA32" s="15" t="s">
        <v>130</v>
      </c>
      <c r="AB32" s="4" t="s">
        <v>124</v>
      </c>
      <c r="AC32" s="4" t="s">
        <v>124</v>
      </c>
      <c r="AD32" s="4" t="s">
        <v>159</v>
      </c>
      <c r="AE32" s="193"/>
      <c r="AF32" s="4"/>
      <c r="AG32" s="144" t="s">
        <v>85</v>
      </c>
      <c r="AH32" s="5" t="s">
        <v>212</v>
      </c>
      <c r="AI32" s="4" t="s">
        <v>159</v>
      </c>
      <c r="AJ32" s="4" t="s">
        <v>125</v>
      </c>
      <c r="AK32" s="4" t="s">
        <v>159</v>
      </c>
      <c r="AL32" s="4" t="s">
        <v>123</v>
      </c>
      <c r="AM32" s="4" t="s">
        <v>83</v>
      </c>
      <c r="AN32" s="4" t="s">
        <v>84</v>
      </c>
      <c r="AO32" s="31"/>
    </row>
    <row r="33" spans="1:41" s="2" customFormat="1" ht="20.25" customHeight="1" x14ac:dyDescent="0.35">
      <c r="A33" s="46">
        <v>31</v>
      </c>
      <c r="B33" s="5" t="s">
        <v>132</v>
      </c>
      <c r="C33" s="4" t="s">
        <v>82</v>
      </c>
      <c r="D33" s="4" t="s">
        <v>211</v>
      </c>
      <c r="E33" s="4" t="s">
        <v>139</v>
      </c>
      <c r="F33" s="4" t="s">
        <v>134</v>
      </c>
      <c r="G33" s="4" t="s">
        <v>136</v>
      </c>
      <c r="H33" s="4" t="s">
        <v>78</v>
      </c>
      <c r="I33" s="31"/>
      <c r="J33" s="5" t="s">
        <v>133</v>
      </c>
      <c r="K33" s="4" t="s">
        <v>78</v>
      </c>
      <c r="L33" s="4" t="s">
        <v>132</v>
      </c>
      <c r="M33" s="4" t="s">
        <v>136</v>
      </c>
      <c r="N33" s="4" t="s">
        <v>135</v>
      </c>
      <c r="O33" s="4" t="s">
        <v>173</v>
      </c>
      <c r="P33" s="30"/>
      <c r="Q33" s="31"/>
      <c r="R33" s="5" t="s">
        <v>138</v>
      </c>
      <c r="S33" s="4" t="s">
        <v>79</v>
      </c>
      <c r="T33" s="4" t="s">
        <v>139</v>
      </c>
      <c r="U33" s="4" t="s">
        <v>137</v>
      </c>
      <c r="V33" s="4" t="s">
        <v>134</v>
      </c>
      <c r="W33" s="4" t="s">
        <v>211</v>
      </c>
      <c r="X33" s="30"/>
      <c r="Y33" s="31"/>
      <c r="Z33" s="5"/>
      <c r="AA33" s="4" t="s">
        <v>173</v>
      </c>
      <c r="AB33" s="4" t="s">
        <v>135</v>
      </c>
      <c r="AC33" s="4" t="s">
        <v>81</v>
      </c>
      <c r="AD33" s="4" t="s">
        <v>80</v>
      </c>
      <c r="AE33" s="4" t="s">
        <v>133</v>
      </c>
      <c r="AF33" s="4"/>
      <c r="AG33" s="31"/>
      <c r="AH33" s="5" t="s">
        <v>80</v>
      </c>
      <c r="AI33" s="4" t="s">
        <v>136</v>
      </c>
      <c r="AJ33" s="4" t="s">
        <v>134</v>
      </c>
      <c r="AK33" s="4" t="s">
        <v>82</v>
      </c>
      <c r="AL33" s="4" t="s">
        <v>139</v>
      </c>
      <c r="AM33" s="4" t="s">
        <v>211</v>
      </c>
      <c r="AN33" s="4" t="s">
        <v>78</v>
      </c>
      <c r="AO33" s="144" t="s">
        <v>294</v>
      </c>
    </row>
    <row r="34" spans="1:41" s="2" customFormat="1" ht="20.25" customHeight="1" x14ac:dyDescent="0.35">
      <c r="A34" s="46">
        <v>32</v>
      </c>
      <c r="B34" s="5" t="s">
        <v>197</v>
      </c>
      <c r="C34" s="4" t="s">
        <v>98</v>
      </c>
      <c r="D34" s="4" t="s">
        <v>196</v>
      </c>
      <c r="E34" s="4" t="s">
        <v>141</v>
      </c>
      <c r="F34" s="4" t="s">
        <v>165</v>
      </c>
      <c r="G34" s="4" t="s">
        <v>142</v>
      </c>
      <c r="H34" s="4" t="s">
        <v>140</v>
      </c>
      <c r="I34" s="31"/>
      <c r="J34" s="5" t="s">
        <v>98</v>
      </c>
      <c r="K34" s="4" t="s">
        <v>74</v>
      </c>
      <c r="L34" s="4" t="s">
        <v>141</v>
      </c>
      <c r="M34" s="4" t="s">
        <v>75</v>
      </c>
      <c r="N34" s="4" t="s">
        <v>196</v>
      </c>
      <c r="O34" s="4" t="s">
        <v>197</v>
      </c>
      <c r="P34" s="131" t="s">
        <v>75</v>
      </c>
      <c r="Q34" s="38"/>
      <c r="R34" s="5" t="s">
        <v>165</v>
      </c>
      <c r="S34" s="4" t="s">
        <v>98</v>
      </c>
      <c r="T34" s="4" t="s">
        <v>140</v>
      </c>
      <c r="U34" s="4" t="s">
        <v>196</v>
      </c>
      <c r="V34" s="4" t="s">
        <v>142</v>
      </c>
      <c r="W34" s="4" t="s">
        <v>197</v>
      </c>
      <c r="X34" s="4" t="s">
        <v>141</v>
      </c>
      <c r="Y34" s="38"/>
      <c r="Z34" s="5" t="s">
        <v>75</v>
      </c>
      <c r="AA34" s="4" t="s">
        <v>196</v>
      </c>
      <c r="AB34" s="4" t="s">
        <v>74</v>
      </c>
      <c r="AC34" s="4" t="s">
        <v>198</v>
      </c>
      <c r="AD34" s="4" t="s">
        <v>197</v>
      </c>
      <c r="AE34" s="4" t="s">
        <v>76</v>
      </c>
      <c r="AF34" s="4" t="s">
        <v>77</v>
      </c>
      <c r="AG34" s="144" t="s">
        <v>140</v>
      </c>
      <c r="AH34" s="5" t="s">
        <v>196</v>
      </c>
      <c r="AI34" s="4" t="s">
        <v>77</v>
      </c>
      <c r="AJ34" s="4" t="s">
        <v>197</v>
      </c>
      <c r="AK34" s="131" t="s">
        <v>196</v>
      </c>
      <c r="AL34" s="4" t="s">
        <v>74</v>
      </c>
      <c r="AM34" s="4" t="s">
        <v>76</v>
      </c>
      <c r="AN34" s="4" t="s">
        <v>198</v>
      </c>
      <c r="AO34" s="31"/>
    </row>
    <row r="35" spans="1:41" s="2" customFormat="1" ht="22.5" customHeight="1" x14ac:dyDescent="0.35">
      <c r="A35" s="46">
        <v>35</v>
      </c>
      <c r="B35" s="5" t="s">
        <v>144</v>
      </c>
      <c r="C35" s="4" t="s">
        <v>143</v>
      </c>
      <c r="D35" s="4" t="s">
        <v>89</v>
      </c>
      <c r="E35" s="4" t="s">
        <v>88</v>
      </c>
      <c r="F35" s="4" t="s">
        <v>86</v>
      </c>
      <c r="G35" s="4"/>
      <c r="H35" s="4"/>
      <c r="I35" s="31"/>
      <c r="J35" s="5"/>
      <c r="K35" s="4" t="s">
        <v>87</v>
      </c>
      <c r="L35" s="4" t="s">
        <v>88</v>
      </c>
      <c r="M35" s="4" t="s">
        <v>213</v>
      </c>
      <c r="N35" s="4" t="s">
        <v>89</v>
      </c>
      <c r="O35" s="4" t="s">
        <v>90</v>
      </c>
      <c r="P35" s="4" t="s">
        <v>86</v>
      </c>
      <c r="Q35" s="31"/>
      <c r="R35" s="7" t="s">
        <v>86</v>
      </c>
      <c r="S35" s="4" t="s">
        <v>88</v>
      </c>
      <c r="T35" s="4" t="s">
        <v>213</v>
      </c>
      <c r="U35" s="4" t="s">
        <v>99</v>
      </c>
      <c r="V35" s="4" t="s">
        <v>89</v>
      </c>
      <c r="W35" s="4" t="s">
        <v>87</v>
      </c>
      <c r="X35" s="59" t="s">
        <v>90</v>
      </c>
      <c r="Y35" s="144" t="s">
        <v>88</v>
      </c>
      <c r="Z35" s="5" t="s">
        <v>144</v>
      </c>
      <c r="AA35" s="4" t="s">
        <v>89</v>
      </c>
      <c r="AB35" s="4" t="s">
        <v>143</v>
      </c>
      <c r="AC35" s="4" t="s">
        <v>88</v>
      </c>
      <c r="AD35" s="4" t="s">
        <v>86</v>
      </c>
      <c r="AE35" s="131" t="s">
        <v>89</v>
      </c>
      <c r="AF35" s="4"/>
      <c r="AG35" s="144" t="s">
        <v>88</v>
      </c>
      <c r="AH35" s="5" t="s">
        <v>89</v>
      </c>
      <c r="AI35" s="4" t="s">
        <v>144</v>
      </c>
      <c r="AJ35" s="4" t="s">
        <v>86</v>
      </c>
      <c r="AK35" s="4" t="s">
        <v>143</v>
      </c>
      <c r="AL35" s="4" t="s">
        <v>88</v>
      </c>
      <c r="AM35" s="4"/>
      <c r="AN35" s="4"/>
      <c r="AO35" s="31"/>
    </row>
    <row r="36" spans="1:41" s="2" customFormat="1" ht="20.25" customHeight="1" x14ac:dyDescent="0.35">
      <c r="A36" s="46">
        <v>37</v>
      </c>
      <c r="B36" s="5" t="s">
        <v>192</v>
      </c>
      <c r="C36" s="4" t="s">
        <v>191</v>
      </c>
      <c r="D36" s="4" t="s">
        <v>67</v>
      </c>
      <c r="E36" s="4" t="s">
        <v>192</v>
      </c>
      <c r="F36" s="4" t="s">
        <v>68</v>
      </c>
      <c r="G36" s="4" t="s">
        <v>191</v>
      </c>
      <c r="H36" s="4" t="s">
        <v>68</v>
      </c>
      <c r="I36" s="144" t="s">
        <v>191</v>
      </c>
      <c r="J36" s="5" t="s">
        <v>191</v>
      </c>
      <c r="K36" s="4"/>
      <c r="L36" s="4" t="s">
        <v>192</v>
      </c>
      <c r="M36" s="4" t="s">
        <v>192</v>
      </c>
      <c r="N36" s="4" t="s">
        <v>68</v>
      </c>
      <c r="O36" s="4" t="s">
        <v>67</v>
      </c>
      <c r="P36" s="4" t="s">
        <v>68</v>
      </c>
      <c r="Q36" s="132" t="s">
        <v>68</v>
      </c>
      <c r="R36" s="5" t="s">
        <v>68</v>
      </c>
      <c r="S36" s="4" t="s">
        <v>191</v>
      </c>
      <c r="T36" s="4" t="s">
        <v>191</v>
      </c>
      <c r="U36" s="4" t="s">
        <v>67</v>
      </c>
      <c r="V36" s="4" t="s">
        <v>192</v>
      </c>
      <c r="W36" s="4" t="s">
        <v>67</v>
      </c>
      <c r="X36" s="15"/>
      <c r="Y36" s="144" t="s">
        <v>191</v>
      </c>
      <c r="Z36" s="5" t="s">
        <v>67</v>
      </c>
      <c r="AA36" s="4" t="s">
        <v>67</v>
      </c>
      <c r="AB36" s="4" t="s">
        <v>192</v>
      </c>
      <c r="AC36" s="4" t="s">
        <v>191</v>
      </c>
      <c r="AD36" s="4" t="s">
        <v>68</v>
      </c>
      <c r="AE36" s="4"/>
      <c r="AF36" s="131" t="s">
        <v>68</v>
      </c>
      <c r="AG36" s="55"/>
      <c r="AH36" s="5" t="s">
        <v>67</v>
      </c>
      <c r="AI36" s="4" t="s">
        <v>192</v>
      </c>
      <c r="AJ36" s="4" t="s">
        <v>192</v>
      </c>
      <c r="AK36" s="4" t="s">
        <v>68</v>
      </c>
      <c r="AL36" s="4" t="s">
        <v>191</v>
      </c>
      <c r="AM36" s="4"/>
      <c r="AN36" s="4"/>
      <c r="AO36" s="31"/>
    </row>
    <row r="37" spans="1:41" s="2" customFormat="1" ht="20.25" customHeight="1" x14ac:dyDescent="0.35">
      <c r="A37" s="46">
        <v>38</v>
      </c>
      <c r="B37" s="5" t="s">
        <v>162</v>
      </c>
      <c r="C37" s="4" t="s">
        <v>97</v>
      </c>
      <c r="D37" s="4" t="s">
        <v>70</v>
      </c>
      <c r="E37" s="4" t="s">
        <v>157</v>
      </c>
      <c r="F37" s="4" t="s">
        <v>145</v>
      </c>
      <c r="G37" s="4" t="s">
        <v>96</v>
      </c>
      <c r="H37" s="4" t="s">
        <v>201</v>
      </c>
      <c r="I37" s="31"/>
      <c r="J37" s="5" t="s">
        <v>183</v>
      </c>
      <c r="K37" s="4" t="s">
        <v>158</v>
      </c>
      <c r="L37" s="4" t="s">
        <v>157</v>
      </c>
      <c r="M37" s="4" t="s">
        <v>145</v>
      </c>
      <c r="N37" s="4" t="s">
        <v>201</v>
      </c>
      <c r="O37" s="4" t="s">
        <v>146</v>
      </c>
      <c r="P37" s="4" t="s">
        <v>145</v>
      </c>
      <c r="Q37" s="31"/>
      <c r="R37" s="5" t="s">
        <v>158</v>
      </c>
      <c r="S37" s="4" t="s">
        <v>97</v>
      </c>
      <c r="T37" s="4" t="s">
        <v>183</v>
      </c>
      <c r="U37" s="58" t="s">
        <v>157</v>
      </c>
      <c r="V37" s="4" t="s">
        <v>96</v>
      </c>
      <c r="W37" s="4" t="s">
        <v>145</v>
      </c>
      <c r="X37" s="4" t="s">
        <v>146</v>
      </c>
      <c r="Y37" s="55"/>
      <c r="Z37" s="5" t="s">
        <v>97</v>
      </c>
      <c r="AA37" s="4" t="s">
        <v>96</v>
      </c>
      <c r="AB37" s="58" t="s">
        <v>246</v>
      </c>
      <c r="AC37" s="4" t="s">
        <v>162</v>
      </c>
      <c r="AD37" s="4" t="s">
        <v>70</v>
      </c>
      <c r="AE37" s="149" t="s">
        <v>183</v>
      </c>
      <c r="AF37" s="4"/>
      <c r="AG37" s="55"/>
      <c r="AH37" s="5" t="s">
        <v>162</v>
      </c>
      <c r="AI37" s="4" t="s">
        <v>183</v>
      </c>
      <c r="AJ37" s="4" t="s">
        <v>70</v>
      </c>
      <c r="AK37" s="4" t="s">
        <v>201</v>
      </c>
      <c r="AL37" s="4" t="s">
        <v>157</v>
      </c>
      <c r="AM37" s="4" t="s">
        <v>158</v>
      </c>
      <c r="AN37" s="4" t="s">
        <v>146</v>
      </c>
      <c r="AO37" s="31"/>
    </row>
    <row r="38" spans="1:41" s="2" customFormat="1" ht="20.25" customHeight="1" x14ac:dyDescent="0.35">
      <c r="A38" s="46">
        <v>39</v>
      </c>
      <c r="B38" s="5" t="s">
        <v>147</v>
      </c>
      <c r="C38" s="4" t="s">
        <v>233</v>
      </c>
      <c r="D38" s="4" t="s">
        <v>216</v>
      </c>
      <c r="E38" s="4" t="s">
        <v>94</v>
      </c>
      <c r="F38" s="4" t="s">
        <v>95</v>
      </c>
      <c r="G38" s="4" t="s">
        <v>95</v>
      </c>
      <c r="H38" s="4"/>
      <c r="I38" s="144" t="s">
        <v>216</v>
      </c>
      <c r="J38" s="5" t="s">
        <v>284</v>
      </c>
      <c r="K38" s="4" t="s">
        <v>283</v>
      </c>
      <c r="L38" s="4" t="s">
        <v>250</v>
      </c>
      <c r="M38" s="4" t="s">
        <v>94</v>
      </c>
      <c r="N38" s="4" t="s">
        <v>95</v>
      </c>
      <c r="O38" s="4"/>
      <c r="P38" s="4" t="s">
        <v>233</v>
      </c>
      <c r="Q38" s="31"/>
      <c r="R38" s="5" t="s">
        <v>233</v>
      </c>
      <c r="S38" s="4" t="s">
        <v>95</v>
      </c>
      <c r="T38" s="4" t="s">
        <v>233</v>
      </c>
      <c r="U38" s="4" t="s">
        <v>311</v>
      </c>
      <c r="V38" s="4" t="s">
        <v>250</v>
      </c>
      <c r="W38" s="30"/>
      <c r="X38" s="15"/>
      <c r="Y38" s="31"/>
      <c r="Z38" s="5" t="s">
        <v>147</v>
      </c>
      <c r="AA38" s="15"/>
      <c r="AB38" s="15"/>
      <c r="AC38" s="4" t="s">
        <v>216</v>
      </c>
      <c r="AD38" s="15"/>
      <c r="AE38" s="15"/>
      <c r="AF38" s="15"/>
      <c r="AG38" s="31"/>
      <c r="AH38" s="5" t="s">
        <v>95</v>
      </c>
      <c r="AI38" s="4" t="s">
        <v>147</v>
      </c>
      <c r="AJ38" s="4" t="s">
        <v>216</v>
      </c>
      <c r="AK38" s="4" t="s">
        <v>175</v>
      </c>
      <c r="AL38" s="4"/>
      <c r="AM38" s="4" t="s">
        <v>233</v>
      </c>
      <c r="AN38" s="131" t="s">
        <v>233</v>
      </c>
      <c r="AO38" s="38"/>
    </row>
    <row r="39" spans="1:41" s="2" customFormat="1" ht="23.25" customHeight="1" x14ac:dyDescent="0.35">
      <c r="A39" s="46">
        <v>41</v>
      </c>
      <c r="B39" s="5" t="s">
        <v>190</v>
      </c>
      <c r="C39" s="4" t="s">
        <v>190</v>
      </c>
      <c r="D39" s="4" t="s">
        <v>149</v>
      </c>
      <c r="E39" s="4" t="s">
        <v>148</v>
      </c>
      <c r="F39" s="4" t="s">
        <v>148</v>
      </c>
      <c r="G39" s="4" t="s">
        <v>149</v>
      </c>
      <c r="H39" s="4" t="s">
        <v>149</v>
      </c>
      <c r="I39" s="31"/>
      <c r="J39" s="5" t="s">
        <v>308</v>
      </c>
      <c r="K39" s="4" t="s">
        <v>148</v>
      </c>
      <c r="L39" s="4" t="s">
        <v>190</v>
      </c>
      <c r="M39" s="4" t="s">
        <v>148</v>
      </c>
      <c r="N39" s="4" t="s">
        <v>149</v>
      </c>
      <c r="O39" s="4" t="s">
        <v>149</v>
      </c>
      <c r="P39" s="4"/>
      <c r="Q39" s="31"/>
      <c r="R39" s="32"/>
      <c r="S39" s="4" t="s">
        <v>190</v>
      </c>
      <c r="T39" s="4" t="s">
        <v>148</v>
      </c>
      <c r="U39" s="4" t="s">
        <v>190</v>
      </c>
      <c r="V39" s="4" t="s">
        <v>149</v>
      </c>
      <c r="W39" s="4" t="s">
        <v>149</v>
      </c>
      <c r="X39" s="15"/>
      <c r="Y39" s="55"/>
      <c r="Z39" s="5" t="s">
        <v>190</v>
      </c>
      <c r="AA39" s="4" t="s">
        <v>149</v>
      </c>
      <c r="AB39" s="4" t="s">
        <v>149</v>
      </c>
      <c r="AC39" s="4"/>
      <c r="AD39" s="4" t="s">
        <v>148</v>
      </c>
      <c r="AE39" s="15"/>
      <c r="AF39" s="15"/>
      <c r="AG39" s="31"/>
      <c r="AH39" s="5" t="s">
        <v>148</v>
      </c>
      <c r="AI39" s="4" t="s">
        <v>190</v>
      </c>
      <c r="AJ39" s="4" t="s">
        <v>148</v>
      </c>
      <c r="AK39" s="4" t="s">
        <v>149</v>
      </c>
      <c r="AL39" s="4" t="s">
        <v>149</v>
      </c>
      <c r="AM39" s="131" t="s">
        <v>148</v>
      </c>
      <c r="AN39" s="4"/>
      <c r="AO39" s="31"/>
    </row>
    <row r="40" spans="1:41" s="2" customFormat="1" ht="20.25" customHeight="1" x14ac:dyDescent="0.35">
      <c r="A40" s="46">
        <v>42</v>
      </c>
      <c r="B40" s="5"/>
      <c r="C40" s="4" t="s">
        <v>193</v>
      </c>
      <c r="D40" s="4" t="s">
        <v>193</v>
      </c>
      <c r="E40" s="4" t="s">
        <v>66</v>
      </c>
      <c r="F40" s="4" t="s">
        <v>66</v>
      </c>
      <c r="G40" s="4" t="s">
        <v>194</v>
      </c>
      <c r="H40" s="4" t="s">
        <v>194</v>
      </c>
      <c r="I40" s="31"/>
      <c r="J40" s="5" t="s">
        <v>194</v>
      </c>
      <c r="K40" s="4" t="s">
        <v>194</v>
      </c>
      <c r="L40" s="4" t="s">
        <v>66</v>
      </c>
      <c r="M40" s="4" t="s">
        <v>193</v>
      </c>
      <c r="N40" s="4" t="s">
        <v>193</v>
      </c>
      <c r="O40" s="4" t="s">
        <v>66</v>
      </c>
      <c r="P40" s="30"/>
      <c r="Q40" s="31"/>
      <c r="R40" s="5" t="s">
        <v>287</v>
      </c>
      <c r="S40" s="4" t="s">
        <v>290</v>
      </c>
      <c r="T40" s="4" t="s">
        <v>66</v>
      </c>
      <c r="U40" s="4" t="s">
        <v>66</v>
      </c>
      <c r="V40" s="4" t="s">
        <v>66</v>
      </c>
      <c r="W40" s="15"/>
      <c r="X40" s="15"/>
      <c r="Y40" s="31"/>
      <c r="Z40" s="5" t="s">
        <v>194</v>
      </c>
      <c r="AA40" s="4" t="s">
        <v>66</v>
      </c>
      <c r="AB40" s="4" t="s">
        <v>194</v>
      </c>
      <c r="AC40" s="4"/>
      <c r="AD40" s="4" t="s">
        <v>193</v>
      </c>
      <c r="AE40" s="4" t="s">
        <v>193</v>
      </c>
      <c r="AF40" s="15"/>
      <c r="AG40" s="31"/>
      <c r="AH40" s="5" t="s">
        <v>193</v>
      </c>
      <c r="AI40" s="4" t="s">
        <v>66</v>
      </c>
      <c r="AJ40" s="4" t="s">
        <v>66</v>
      </c>
      <c r="AK40" s="4" t="s">
        <v>194</v>
      </c>
      <c r="AL40" s="4" t="s">
        <v>317</v>
      </c>
      <c r="AM40" s="4" t="s">
        <v>318</v>
      </c>
      <c r="AN40" s="4" t="s">
        <v>318</v>
      </c>
      <c r="AO40" s="31"/>
    </row>
    <row r="41" spans="1:41" s="2" customFormat="1" ht="20.25" customHeight="1" x14ac:dyDescent="0.35">
      <c r="A41" s="46">
        <v>43</v>
      </c>
      <c r="B41" s="5"/>
      <c r="C41" s="4"/>
      <c r="D41" s="4"/>
      <c r="E41" s="4" t="s">
        <v>260</v>
      </c>
      <c r="F41" s="4" t="s">
        <v>240</v>
      </c>
      <c r="G41" s="4" t="s">
        <v>240</v>
      </c>
      <c r="H41" s="4"/>
      <c r="I41" s="31"/>
      <c r="J41" s="5" t="s">
        <v>92</v>
      </c>
      <c r="K41" s="4" t="s">
        <v>150</v>
      </c>
      <c r="L41" s="4"/>
      <c r="M41" s="4" t="s">
        <v>151</v>
      </c>
      <c r="N41" s="4" t="s">
        <v>93</v>
      </c>
      <c r="O41" s="4" t="s">
        <v>152</v>
      </c>
      <c r="P41" s="131" t="s">
        <v>150</v>
      </c>
      <c r="Q41" s="144" t="s">
        <v>85</v>
      </c>
      <c r="R41" s="5" t="s">
        <v>152</v>
      </c>
      <c r="S41" s="4" t="s">
        <v>151</v>
      </c>
      <c r="T41" s="4" t="s">
        <v>150</v>
      </c>
      <c r="U41" s="4" t="s">
        <v>92</v>
      </c>
      <c r="V41" s="30"/>
      <c r="W41" s="4" t="s">
        <v>93</v>
      </c>
      <c r="X41" s="15"/>
      <c r="Y41" s="38"/>
      <c r="Z41" s="194" t="s">
        <v>243</v>
      </c>
      <c r="AA41" s="58" t="s">
        <v>93</v>
      </c>
      <c r="AB41" s="58" t="s">
        <v>92</v>
      </c>
      <c r="AC41" s="15"/>
      <c r="AD41" s="4" t="s">
        <v>150</v>
      </c>
      <c r="AE41" s="4" t="s">
        <v>151</v>
      </c>
      <c r="AF41" s="4" t="s">
        <v>315</v>
      </c>
      <c r="AG41" s="31"/>
      <c r="AH41" s="5" t="s">
        <v>240</v>
      </c>
      <c r="AI41" s="4" t="s">
        <v>240</v>
      </c>
      <c r="AJ41" s="131" t="s">
        <v>240</v>
      </c>
      <c r="AK41" s="131" t="s">
        <v>240</v>
      </c>
      <c r="AL41" s="4"/>
      <c r="AM41" s="4"/>
      <c r="AN41" s="4"/>
      <c r="AO41" s="31"/>
    </row>
    <row r="42" spans="1:41" s="2" customFormat="1" ht="21" customHeight="1" x14ac:dyDescent="0.35">
      <c r="A42" s="46">
        <v>44</v>
      </c>
      <c r="B42" s="5" t="s">
        <v>214</v>
      </c>
      <c r="C42" s="4" t="s">
        <v>245</v>
      </c>
      <c r="D42" s="4" t="s">
        <v>91</v>
      </c>
      <c r="E42" s="4" t="s">
        <v>154</v>
      </c>
      <c r="F42" s="4" t="s">
        <v>161</v>
      </c>
      <c r="G42" s="4" t="s">
        <v>172</v>
      </c>
      <c r="H42" s="4" t="s">
        <v>161</v>
      </c>
      <c r="I42" s="144" t="s">
        <v>215</v>
      </c>
      <c r="J42" s="5" t="s">
        <v>214</v>
      </c>
      <c r="K42" s="4" t="s">
        <v>291</v>
      </c>
      <c r="L42" s="4" t="s">
        <v>306</v>
      </c>
      <c r="M42" s="4" t="s">
        <v>215</v>
      </c>
      <c r="N42" s="4" t="s">
        <v>307</v>
      </c>
      <c r="O42" s="4" t="s">
        <v>153</v>
      </c>
      <c r="P42" s="4" t="s">
        <v>161</v>
      </c>
      <c r="Q42" s="144" t="s">
        <v>153</v>
      </c>
      <c r="R42" s="5" t="s">
        <v>306</v>
      </c>
      <c r="S42" s="15" t="s">
        <v>245</v>
      </c>
      <c r="T42" s="4" t="s">
        <v>172</v>
      </c>
      <c r="U42" s="30" t="s">
        <v>307</v>
      </c>
      <c r="V42" s="4" t="s">
        <v>154</v>
      </c>
      <c r="W42" s="4" t="s">
        <v>91</v>
      </c>
      <c r="X42" s="4" t="s">
        <v>172</v>
      </c>
      <c r="Y42" s="31"/>
      <c r="Z42" s="5" t="s">
        <v>91</v>
      </c>
      <c r="AA42" s="4" t="s">
        <v>153</v>
      </c>
      <c r="AB42" s="4" t="s">
        <v>161</v>
      </c>
      <c r="AC42" s="4" t="s">
        <v>154</v>
      </c>
      <c r="AD42" s="4"/>
      <c r="AE42" s="4" t="s">
        <v>172</v>
      </c>
      <c r="AF42" s="4" t="s">
        <v>215</v>
      </c>
      <c r="AG42" s="144" t="s">
        <v>214</v>
      </c>
      <c r="AH42" s="5" t="s">
        <v>245</v>
      </c>
      <c r="AI42" s="4" t="s">
        <v>215</v>
      </c>
      <c r="AJ42" s="4" t="s">
        <v>214</v>
      </c>
      <c r="AK42" s="4" t="s">
        <v>153</v>
      </c>
      <c r="AL42" s="4"/>
      <c r="AM42" s="4"/>
      <c r="AN42" s="4"/>
      <c r="AO42" s="31"/>
    </row>
    <row r="43" spans="1:41" s="2" customFormat="1" ht="21" customHeight="1" x14ac:dyDescent="0.35">
      <c r="A43" s="46">
        <v>45</v>
      </c>
      <c r="B43" s="5"/>
      <c r="C43" s="4"/>
      <c r="D43" s="4" t="s">
        <v>188</v>
      </c>
      <c r="E43" s="4" t="s">
        <v>187</v>
      </c>
      <c r="F43" s="4" t="s">
        <v>185</v>
      </c>
      <c r="G43" s="4" t="s">
        <v>205</v>
      </c>
      <c r="H43" s="4"/>
      <c r="I43" s="31"/>
      <c r="J43" s="188" t="s">
        <v>202</v>
      </c>
      <c r="K43" s="4" t="s">
        <v>204</v>
      </c>
      <c r="L43" s="4" t="s">
        <v>187</v>
      </c>
      <c r="M43" s="4" t="s">
        <v>203</v>
      </c>
      <c r="N43" s="18" t="s">
        <v>202</v>
      </c>
      <c r="O43" s="4" t="s">
        <v>205</v>
      </c>
      <c r="P43" s="4" t="s">
        <v>203</v>
      </c>
      <c r="Q43" s="38"/>
      <c r="R43" s="5" t="s">
        <v>204</v>
      </c>
      <c r="S43" s="4" t="s">
        <v>185</v>
      </c>
      <c r="T43" s="4" t="s">
        <v>186</v>
      </c>
      <c r="U43" s="58" t="s">
        <v>187</v>
      </c>
      <c r="V43" s="4" t="s">
        <v>206</v>
      </c>
      <c r="W43" s="60" t="s">
        <v>202</v>
      </c>
      <c r="X43" s="60" t="s">
        <v>202</v>
      </c>
      <c r="Y43" s="38"/>
      <c r="Z43" s="5"/>
      <c r="AA43" s="4"/>
      <c r="AB43" s="1"/>
      <c r="AC43" s="4" t="s">
        <v>316</v>
      </c>
      <c r="AD43" s="4" t="s">
        <v>205</v>
      </c>
      <c r="AE43" s="4" t="s">
        <v>206</v>
      </c>
      <c r="AF43" s="15"/>
      <c r="AG43" s="31"/>
      <c r="AH43" s="5" t="s">
        <v>206</v>
      </c>
      <c r="AI43" s="4" t="s">
        <v>185</v>
      </c>
      <c r="AJ43" s="4" t="s">
        <v>37</v>
      </c>
      <c r="AK43" s="4" t="s">
        <v>38</v>
      </c>
      <c r="AL43" s="4" t="s">
        <v>187</v>
      </c>
      <c r="AM43" s="4" t="s">
        <v>204</v>
      </c>
      <c r="AN43" s="30"/>
      <c r="AO43" s="31"/>
    </row>
    <row r="44" spans="1:41" s="2" customFormat="1" ht="21" customHeight="1" x14ac:dyDescent="0.35">
      <c r="A44" s="46" t="s">
        <v>184</v>
      </c>
      <c r="B44" s="3"/>
      <c r="C44" s="4"/>
      <c r="D44" s="4"/>
      <c r="E44" s="1"/>
      <c r="F44" s="30"/>
      <c r="G44" s="4"/>
      <c r="H44" s="30"/>
      <c r="I44" s="31"/>
      <c r="J44" s="5"/>
      <c r="K44" s="1"/>
      <c r="L44" s="4"/>
      <c r="M44" s="4"/>
      <c r="N44" s="1"/>
      <c r="O44" s="4"/>
      <c r="P44" s="4"/>
      <c r="Q44" s="31"/>
      <c r="R44" s="5"/>
      <c r="S44" s="15"/>
      <c r="T44" s="4" t="s">
        <v>312</v>
      </c>
      <c r="U44" s="56"/>
      <c r="V44" s="56"/>
      <c r="W44" s="15"/>
      <c r="X44" s="4"/>
      <c r="Y44" s="31"/>
      <c r="Z44" s="7"/>
      <c r="AA44" s="15"/>
      <c r="AB44" s="4"/>
      <c r="AC44" s="4"/>
      <c r="AD44" s="4"/>
      <c r="AE44" s="15"/>
      <c r="AF44" s="15"/>
      <c r="AG44" s="31"/>
      <c r="AH44" s="5"/>
      <c r="AI44" s="4" t="s">
        <v>218</v>
      </c>
      <c r="AJ44" s="4" t="s">
        <v>217</v>
      </c>
      <c r="AK44" s="4" t="s">
        <v>217</v>
      </c>
      <c r="AL44" s="4"/>
      <c r="AM44" s="4"/>
      <c r="AN44" s="4"/>
      <c r="AO44" s="31"/>
    </row>
    <row r="45" spans="1:41" s="2" customFormat="1" ht="20.25" customHeight="1" x14ac:dyDescent="0.3">
      <c r="A45" s="46" t="s">
        <v>100</v>
      </c>
      <c r="B45" s="5" t="s">
        <v>36</v>
      </c>
      <c r="C45" s="4" t="s">
        <v>36</v>
      </c>
      <c r="D45" s="4" t="s">
        <v>106</v>
      </c>
      <c r="E45" s="4" t="s">
        <v>106</v>
      </c>
      <c r="F45" s="4" t="s">
        <v>45</v>
      </c>
      <c r="G45" s="4" t="s">
        <v>45</v>
      </c>
      <c r="H45" s="30"/>
      <c r="I45" s="38"/>
      <c r="J45" s="5" t="s">
        <v>35</v>
      </c>
      <c r="K45" s="4" t="s">
        <v>35</v>
      </c>
      <c r="L45" s="4" t="s">
        <v>44</v>
      </c>
      <c r="M45" s="4" t="s">
        <v>44</v>
      </c>
      <c r="N45" s="4"/>
      <c r="O45" s="4"/>
      <c r="P45" s="30"/>
      <c r="Q45" s="38"/>
      <c r="R45" s="5" t="s">
        <v>177</v>
      </c>
      <c r="S45" s="4" t="s">
        <v>177</v>
      </c>
      <c r="T45" s="15"/>
      <c r="U45" s="4" t="s">
        <v>46</v>
      </c>
      <c r="V45" s="4" t="s">
        <v>46</v>
      </c>
      <c r="W45" s="4" t="s">
        <v>47</v>
      </c>
      <c r="X45" s="4" t="s">
        <v>47</v>
      </c>
      <c r="Y45" s="31"/>
      <c r="Z45" s="5" t="s">
        <v>43</v>
      </c>
      <c r="AA45" s="4" t="s">
        <v>43</v>
      </c>
      <c r="AB45" s="4" t="s">
        <v>42</v>
      </c>
      <c r="AC45" s="4" t="s">
        <v>42</v>
      </c>
      <c r="AD45" s="6" t="s">
        <v>176</v>
      </c>
      <c r="AE45" s="6" t="s">
        <v>176</v>
      </c>
      <c r="AF45" s="15"/>
      <c r="AG45" s="55"/>
      <c r="AH45" s="5"/>
      <c r="AI45" s="4"/>
      <c r="AJ45" s="4"/>
      <c r="AK45" s="4"/>
      <c r="AL45" s="4"/>
      <c r="AM45" s="4"/>
      <c r="AN45" s="4"/>
      <c r="AO45" s="31"/>
    </row>
    <row r="46" spans="1:41" s="2" customFormat="1" x14ac:dyDescent="0.3">
      <c r="A46" s="46" t="s">
        <v>101</v>
      </c>
      <c r="B46" s="5" t="s">
        <v>36</v>
      </c>
      <c r="C46" s="4" t="s">
        <v>36</v>
      </c>
      <c r="D46" s="4" t="s">
        <v>106</v>
      </c>
      <c r="E46" s="4" t="s">
        <v>106</v>
      </c>
      <c r="F46" s="4" t="s">
        <v>45</v>
      </c>
      <c r="G46" s="4" t="s">
        <v>45</v>
      </c>
      <c r="H46" s="30"/>
      <c r="I46" s="38"/>
      <c r="J46" s="5" t="s">
        <v>35</v>
      </c>
      <c r="K46" s="4" t="s">
        <v>35</v>
      </c>
      <c r="L46" s="4" t="s">
        <v>44</v>
      </c>
      <c r="M46" s="4" t="s">
        <v>44</v>
      </c>
      <c r="N46" s="4"/>
      <c r="O46" s="4"/>
      <c r="P46" s="4"/>
      <c r="Q46" s="31"/>
      <c r="R46" s="5" t="s">
        <v>177</v>
      </c>
      <c r="S46" s="4" t="s">
        <v>177</v>
      </c>
      <c r="T46" s="15"/>
      <c r="U46" s="4" t="s">
        <v>46</v>
      </c>
      <c r="V46" s="4" t="s">
        <v>46</v>
      </c>
      <c r="W46" s="4" t="s">
        <v>47</v>
      </c>
      <c r="X46" s="4" t="s">
        <v>47</v>
      </c>
      <c r="Y46" s="55"/>
      <c r="Z46" s="5" t="s">
        <v>43</v>
      </c>
      <c r="AA46" s="4" t="s">
        <v>43</v>
      </c>
      <c r="AB46" s="4" t="s">
        <v>42</v>
      </c>
      <c r="AC46" s="4" t="s">
        <v>42</v>
      </c>
      <c r="AD46" s="6" t="s">
        <v>176</v>
      </c>
      <c r="AE46" s="6" t="s">
        <v>176</v>
      </c>
      <c r="AF46" s="15"/>
      <c r="AG46" s="31"/>
      <c r="AH46" s="5"/>
      <c r="AI46" s="4"/>
      <c r="AJ46" s="4"/>
      <c r="AK46" s="4"/>
      <c r="AL46" s="4"/>
      <c r="AM46" s="4"/>
      <c r="AN46" s="4"/>
      <c r="AO46" s="31"/>
    </row>
    <row r="47" spans="1:41" s="2" customFormat="1" ht="20.25" x14ac:dyDescent="0.35">
      <c r="A47" s="46" t="s">
        <v>102</v>
      </c>
      <c r="B47" s="5" t="s">
        <v>42</v>
      </c>
      <c r="C47" s="4" t="s">
        <v>43</v>
      </c>
      <c r="D47" s="4" t="s">
        <v>37</v>
      </c>
      <c r="E47" s="4" t="s">
        <v>34</v>
      </c>
      <c r="F47" s="4"/>
      <c r="G47" s="4" t="s">
        <v>176</v>
      </c>
      <c r="H47" s="15" t="s">
        <v>40</v>
      </c>
      <c r="I47" s="38"/>
      <c r="J47" s="5"/>
      <c r="K47" s="4"/>
      <c r="L47" s="4" t="s">
        <v>277</v>
      </c>
      <c r="M47" s="4"/>
      <c r="N47" s="4"/>
      <c r="O47" s="4"/>
      <c r="P47" s="4" t="s">
        <v>50</v>
      </c>
      <c r="Q47" s="38"/>
      <c r="R47" s="5" t="s">
        <v>252</v>
      </c>
      <c r="S47" s="15" t="s">
        <v>110</v>
      </c>
      <c r="T47" s="30" t="s">
        <v>38</v>
      </c>
      <c r="U47" s="30"/>
      <c r="V47" s="4" t="s">
        <v>189</v>
      </c>
      <c r="W47" s="4" t="s">
        <v>254</v>
      </c>
      <c r="X47" s="4"/>
      <c r="Y47" s="31"/>
      <c r="Z47" s="7"/>
      <c r="AA47" s="15" t="s">
        <v>39</v>
      </c>
      <c r="AB47" s="15" t="s">
        <v>41</v>
      </c>
      <c r="AC47" s="15"/>
      <c r="AD47" s="15"/>
      <c r="AE47" s="15"/>
      <c r="AF47" s="15"/>
      <c r="AG47" s="55"/>
      <c r="AH47" s="5" t="s">
        <v>276</v>
      </c>
      <c r="AI47" s="4" t="s">
        <v>237</v>
      </c>
      <c r="AJ47" s="4" t="s">
        <v>180</v>
      </c>
      <c r="AK47" s="4" t="s">
        <v>238</v>
      </c>
      <c r="AL47" s="4" t="s">
        <v>163</v>
      </c>
      <c r="AM47" s="4" t="s">
        <v>247</v>
      </c>
      <c r="AN47" s="30"/>
      <c r="AO47" s="38"/>
    </row>
    <row r="48" spans="1:41" s="2" customFormat="1" x14ac:dyDescent="0.3">
      <c r="A48" s="46" t="s">
        <v>103</v>
      </c>
      <c r="B48" s="5" t="s">
        <v>276</v>
      </c>
      <c r="C48" s="6" t="s">
        <v>277</v>
      </c>
      <c r="D48" s="6" t="s">
        <v>110</v>
      </c>
      <c r="E48" s="6" t="s">
        <v>237</v>
      </c>
      <c r="F48" s="6" t="s">
        <v>39</v>
      </c>
      <c r="G48" s="6" t="s">
        <v>180</v>
      </c>
      <c r="H48" s="6" t="s">
        <v>50</v>
      </c>
      <c r="I48" s="38"/>
      <c r="J48" s="8" t="s">
        <v>37</v>
      </c>
      <c r="K48" s="6" t="s">
        <v>238</v>
      </c>
      <c r="L48" s="6" t="s">
        <v>39</v>
      </c>
      <c r="M48" s="4" t="s">
        <v>41</v>
      </c>
      <c r="N48" s="6" t="s">
        <v>38</v>
      </c>
      <c r="O48" s="6" t="s">
        <v>176</v>
      </c>
      <c r="P48" s="6" t="s">
        <v>40</v>
      </c>
      <c r="Q48" s="38"/>
      <c r="R48" s="7" t="s">
        <v>33</v>
      </c>
      <c r="S48" s="15" t="s">
        <v>41</v>
      </c>
      <c r="T48" s="15" t="s">
        <v>34</v>
      </c>
      <c r="U48" s="15" t="s">
        <v>180</v>
      </c>
      <c r="V48" s="15" t="s">
        <v>276</v>
      </c>
      <c r="W48" s="6" t="s">
        <v>176</v>
      </c>
      <c r="X48" s="6" t="s">
        <v>50</v>
      </c>
      <c r="Y48" s="31"/>
      <c r="Z48" s="8" t="s">
        <v>238</v>
      </c>
      <c r="AA48" s="15" t="s">
        <v>276</v>
      </c>
      <c r="AB48" s="15" t="s">
        <v>38</v>
      </c>
      <c r="AC48" s="6" t="s">
        <v>176</v>
      </c>
      <c r="AD48" s="15" t="s">
        <v>237</v>
      </c>
      <c r="AE48" s="15" t="s">
        <v>37</v>
      </c>
      <c r="AF48" s="15"/>
      <c r="AG48" s="175" t="s">
        <v>40</v>
      </c>
      <c r="AH48" s="8" t="s">
        <v>34</v>
      </c>
      <c r="AI48" s="6" t="s">
        <v>110</v>
      </c>
      <c r="AJ48" s="6" t="s">
        <v>39</v>
      </c>
      <c r="AK48" s="4" t="s">
        <v>277</v>
      </c>
      <c r="AL48" s="4" t="s">
        <v>33</v>
      </c>
      <c r="AM48" s="4"/>
      <c r="AN48" s="6"/>
      <c r="AO48" s="31"/>
    </row>
    <row r="49" spans="1:41" s="2" customFormat="1" x14ac:dyDescent="0.3">
      <c r="A49" s="46" t="s">
        <v>104</v>
      </c>
      <c r="B49" s="5" t="s">
        <v>46</v>
      </c>
      <c r="C49" s="4" t="s">
        <v>46</v>
      </c>
      <c r="D49" s="4">
        <v>11</v>
      </c>
      <c r="E49" s="4" t="s">
        <v>177</v>
      </c>
      <c r="F49" s="4" t="s">
        <v>177</v>
      </c>
      <c r="G49" s="4" t="s">
        <v>47</v>
      </c>
      <c r="H49" s="4" t="s">
        <v>47</v>
      </c>
      <c r="I49" s="31"/>
      <c r="J49" s="5" t="s">
        <v>44</v>
      </c>
      <c r="K49" s="4" t="s">
        <v>43</v>
      </c>
      <c r="L49" s="4" t="s">
        <v>36</v>
      </c>
      <c r="M49" s="4" t="s">
        <v>45</v>
      </c>
      <c r="N49" s="4" t="s">
        <v>35</v>
      </c>
      <c r="O49" s="4" t="s">
        <v>42</v>
      </c>
      <c r="P49" s="4" t="s">
        <v>106</v>
      </c>
      <c r="Q49" s="38"/>
      <c r="R49" s="5" t="s">
        <v>35</v>
      </c>
      <c r="S49" s="4" t="s">
        <v>106</v>
      </c>
      <c r="T49" s="4" t="s">
        <v>36</v>
      </c>
      <c r="U49" s="4" t="s">
        <v>44</v>
      </c>
      <c r="V49" s="4" t="s">
        <v>43</v>
      </c>
      <c r="W49" s="4" t="s">
        <v>42</v>
      </c>
      <c r="X49" s="4" t="s">
        <v>45</v>
      </c>
      <c r="Y49" s="31"/>
      <c r="Z49" s="7"/>
      <c r="AA49" s="15"/>
      <c r="AB49" s="4" t="s">
        <v>106</v>
      </c>
      <c r="AC49" s="4" t="s">
        <v>35</v>
      </c>
      <c r="AD49" s="4" t="s">
        <v>36</v>
      </c>
      <c r="AE49" s="4" t="s">
        <v>45</v>
      </c>
      <c r="AF49" s="15"/>
      <c r="AG49" s="55"/>
      <c r="AH49" s="5" t="s">
        <v>43</v>
      </c>
      <c r="AI49" s="4"/>
      <c r="AJ49" s="4" t="s">
        <v>44</v>
      </c>
      <c r="AK49" s="4" t="s">
        <v>42</v>
      </c>
      <c r="AL49" s="4"/>
      <c r="AM49" s="4"/>
      <c r="AN49" s="4"/>
      <c r="AO49" s="31"/>
    </row>
    <row r="50" spans="1:41" s="2" customFormat="1" ht="19.5" thickBot="1" x14ac:dyDescent="0.35">
      <c r="A50" s="46" t="s">
        <v>26</v>
      </c>
      <c r="B50" s="40"/>
      <c r="C50" s="12"/>
      <c r="D50" s="12"/>
      <c r="E50" s="12"/>
      <c r="F50" s="12"/>
      <c r="G50" s="12"/>
      <c r="H50" s="12"/>
      <c r="I50" s="14"/>
      <c r="J50" s="9"/>
      <c r="K50" s="12"/>
      <c r="L50" s="12"/>
      <c r="M50" s="12"/>
      <c r="N50" s="12"/>
      <c r="O50" s="12"/>
      <c r="P50" s="12"/>
      <c r="Q50" s="14"/>
      <c r="R50" s="9"/>
      <c r="S50" s="12"/>
      <c r="T50" s="12"/>
      <c r="U50" s="12"/>
      <c r="V50" s="12"/>
      <c r="W50" s="12"/>
      <c r="X50" s="12"/>
      <c r="Y50" s="14"/>
      <c r="Z50" s="9" t="s">
        <v>49</v>
      </c>
      <c r="AA50" s="12" t="s">
        <v>49</v>
      </c>
      <c r="AB50" s="12" t="s">
        <v>48</v>
      </c>
      <c r="AC50" s="12">
        <v>10</v>
      </c>
      <c r="AD50" s="12">
        <v>10</v>
      </c>
      <c r="AE50" s="12">
        <v>11</v>
      </c>
      <c r="AF50" s="12">
        <v>11</v>
      </c>
      <c r="AG50" s="14"/>
      <c r="AH50" s="9" t="s">
        <v>46</v>
      </c>
      <c r="AI50" s="12" t="s">
        <v>177</v>
      </c>
      <c r="AJ50" s="12" t="s">
        <v>48</v>
      </c>
      <c r="AK50" s="12" t="s">
        <v>48</v>
      </c>
      <c r="AL50" s="12">
        <v>10</v>
      </c>
      <c r="AM50" s="12" t="s">
        <v>49</v>
      </c>
      <c r="AN50" s="12" t="s">
        <v>47</v>
      </c>
      <c r="AO50" s="14"/>
    </row>
  </sheetData>
  <mergeCells count="5">
    <mergeCell ref="B1:I1"/>
    <mergeCell ref="J1:Q1"/>
    <mergeCell ref="R1:Y1"/>
    <mergeCell ref="Z1:AG1"/>
    <mergeCell ref="AH1:AO1"/>
  </mergeCells>
  <pageMargins left="0.23622047244094491" right="0.23622047244094491" top="0.15748031496062992" bottom="0.15748031496062992" header="0" footer="0"/>
  <pageSetup paperSize="9" fitToWidth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tabSelected="1" zoomScale="71" zoomScaleNormal="71" workbookViewId="0">
      <selection activeCell="AE10" sqref="AE10:AF10"/>
    </sheetView>
  </sheetViews>
  <sheetFormatPr defaultRowHeight="20.25" x14ac:dyDescent="0.3"/>
  <cols>
    <col min="1" max="1" width="5.140625" style="63" customWidth="1"/>
    <col min="2" max="2" width="3.85546875" style="64" customWidth="1"/>
    <col min="3" max="3" width="21" style="63" customWidth="1"/>
    <col min="4" max="4" width="6.28515625" style="66" customWidth="1"/>
    <col min="5" max="5" width="21" style="63" customWidth="1"/>
    <col min="6" max="6" width="6.42578125" style="67" customWidth="1"/>
    <col min="7" max="7" width="21" style="63" customWidth="1"/>
    <col min="8" max="8" width="6.28515625" style="66" customWidth="1"/>
    <col min="9" max="9" width="21" style="63" customWidth="1"/>
    <col min="10" max="10" width="6.28515625" style="66" customWidth="1"/>
    <col min="11" max="11" width="21" style="63" customWidth="1"/>
    <col min="12" max="12" width="6.28515625" style="66" customWidth="1"/>
    <col min="13" max="13" width="21" style="63" customWidth="1"/>
    <col min="14" max="14" width="5.85546875" style="67" customWidth="1"/>
    <col min="15" max="15" width="21" style="63" customWidth="1"/>
    <col min="16" max="16" width="7.140625" style="66" customWidth="1"/>
    <col min="17" max="17" width="21" style="63" customWidth="1"/>
    <col min="18" max="18" width="7.140625" style="66" customWidth="1"/>
    <col min="19" max="19" width="21" style="63" customWidth="1"/>
    <col min="20" max="20" width="7.140625" style="66" customWidth="1"/>
    <col min="21" max="21" width="21" style="63" customWidth="1"/>
    <col min="22" max="22" width="7.140625" style="66" customWidth="1"/>
    <col min="23" max="23" width="21" style="63" customWidth="1"/>
    <col min="24" max="24" width="7.140625" style="66" customWidth="1"/>
    <col min="25" max="25" width="21" style="63" customWidth="1"/>
    <col min="26" max="26" width="6" style="66" customWidth="1"/>
    <col min="27" max="27" width="21" style="63" customWidth="1"/>
    <col min="28" max="28" width="6.28515625" style="66" customWidth="1"/>
    <col min="29" max="29" width="22" style="63" customWidth="1"/>
    <col min="30" max="30" width="8.140625" style="67" customWidth="1"/>
    <col min="31" max="31" width="21" style="63" customWidth="1"/>
    <col min="32" max="32" width="9.42578125" style="66" customWidth="1"/>
    <col min="33" max="16384" width="9.140625" style="63"/>
  </cols>
  <sheetData>
    <row r="1" spans="1:32" x14ac:dyDescent="0.3">
      <c r="C1" s="65" t="s">
        <v>63</v>
      </c>
      <c r="AC1" s="65" t="s">
        <v>64</v>
      </c>
    </row>
    <row r="2" spans="1:32" ht="132" customHeight="1" thickBot="1" x14ac:dyDescent="2.0499999999999998">
      <c r="C2" s="247" t="s">
        <v>220</v>
      </c>
      <c r="D2" s="247"/>
      <c r="E2" s="247"/>
      <c r="J2" s="68" t="s">
        <v>62</v>
      </c>
      <c r="AC2" s="247" t="s">
        <v>171</v>
      </c>
      <c r="AD2" s="247"/>
      <c r="AE2" s="247"/>
    </row>
    <row r="3" spans="1:32" s="75" customFormat="1" ht="36" customHeight="1" thickBot="1" x14ac:dyDescent="0.35">
      <c r="A3" s="248" t="s">
        <v>61</v>
      </c>
      <c r="B3" s="69"/>
      <c r="C3" s="70" t="s">
        <v>42</v>
      </c>
      <c r="D3" s="71"/>
      <c r="E3" s="72" t="s">
        <v>43</v>
      </c>
      <c r="F3" s="73"/>
      <c r="G3" s="72" t="s">
        <v>176</v>
      </c>
      <c r="H3" s="74"/>
      <c r="I3" s="72" t="s">
        <v>44</v>
      </c>
      <c r="J3" s="74"/>
      <c r="K3" s="72" t="s">
        <v>35</v>
      </c>
      <c r="L3" s="74"/>
      <c r="M3" s="72" t="s">
        <v>45</v>
      </c>
      <c r="N3" s="74"/>
      <c r="O3" s="72" t="s">
        <v>36</v>
      </c>
      <c r="P3" s="74"/>
      <c r="Q3" s="72" t="s">
        <v>106</v>
      </c>
      <c r="R3" s="74"/>
      <c r="S3" s="72" t="s">
        <v>46</v>
      </c>
      <c r="T3" s="74"/>
      <c r="U3" s="72" t="s">
        <v>47</v>
      </c>
      <c r="V3" s="74"/>
      <c r="W3" s="72" t="s">
        <v>177</v>
      </c>
      <c r="X3" s="74"/>
      <c r="Y3" s="72" t="s">
        <v>48</v>
      </c>
      <c r="Z3" s="74"/>
      <c r="AA3" s="72" t="s">
        <v>49</v>
      </c>
      <c r="AB3" s="74"/>
      <c r="AC3" s="72">
        <v>10</v>
      </c>
      <c r="AD3" s="73"/>
      <c r="AE3" s="72">
        <v>11</v>
      </c>
      <c r="AF3" s="74"/>
    </row>
    <row r="4" spans="1:32" s="77" customFormat="1" ht="36" customHeight="1" x14ac:dyDescent="0.35">
      <c r="A4" s="249"/>
      <c r="B4" s="76">
        <v>1</v>
      </c>
      <c r="C4" s="152" t="s">
        <v>4</v>
      </c>
      <c r="D4" s="199" t="s">
        <v>65</v>
      </c>
      <c r="E4" s="152" t="s">
        <v>8</v>
      </c>
      <c r="F4" s="199">
        <v>32</v>
      </c>
      <c r="G4" s="152" t="s">
        <v>59</v>
      </c>
      <c r="H4" s="199">
        <v>37</v>
      </c>
      <c r="I4" s="152" t="s">
        <v>8</v>
      </c>
      <c r="J4" s="199">
        <v>35</v>
      </c>
      <c r="K4" s="152" t="s">
        <v>53</v>
      </c>
      <c r="L4" s="199">
        <v>26</v>
      </c>
      <c r="M4" s="152" t="s">
        <v>59</v>
      </c>
      <c r="N4" s="199">
        <v>41</v>
      </c>
      <c r="O4" s="152" t="s">
        <v>285</v>
      </c>
      <c r="P4" s="199"/>
      <c r="Q4" s="152" t="s">
        <v>168</v>
      </c>
      <c r="R4" s="199" t="s">
        <v>219</v>
      </c>
      <c r="S4" s="152" t="s">
        <v>25</v>
      </c>
      <c r="T4" s="199"/>
      <c r="U4" s="152" t="s">
        <v>16</v>
      </c>
      <c r="V4" s="199">
        <v>30</v>
      </c>
      <c r="W4" s="152" t="s">
        <v>21</v>
      </c>
      <c r="X4" s="199">
        <v>44</v>
      </c>
      <c r="Y4" s="152" t="s">
        <v>21</v>
      </c>
      <c r="Z4" s="199">
        <v>39</v>
      </c>
      <c r="AA4" s="152" t="s">
        <v>52</v>
      </c>
      <c r="AB4" s="199">
        <v>28</v>
      </c>
      <c r="AC4" s="152" t="s">
        <v>59</v>
      </c>
      <c r="AD4" s="199">
        <v>29</v>
      </c>
      <c r="AE4" s="152" t="s">
        <v>15</v>
      </c>
      <c r="AF4" s="199">
        <v>31</v>
      </c>
    </row>
    <row r="5" spans="1:32" s="77" customFormat="1" ht="36" customHeight="1" x14ac:dyDescent="0.35">
      <c r="A5" s="249"/>
      <c r="B5" s="78">
        <v>2</v>
      </c>
      <c r="C5" s="153" t="s">
        <v>155</v>
      </c>
      <c r="D5" s="154">
        <v>28</v>
      </c>
      <c r="E5" s="153" t="s">
        <v>4</v>
      </c>
      <c r="F5" s="154" t="s">
        <v>65</v>
      </c>
      <c r="G5" s="153" t="s">
        <v>60</v>
      </c>
      <c r="H5" s="154">
        <v>38</v>
      </c>
      <c r="I5" s="153" t="s">
        <v>21</v>
      </c>
      <c r="J5" s="154">
        <v>44</v>
      </c>
      <c r="K5" s="153" t="s">
        <v>8</v>
      </c>
      <c r="L5" s="154">
        <v>35</v>
      </c>
      <c r="M5" s="153" t="s">
        <v>55</v>
      </c>
      <c r="N5" s="154">
        <v>41</v>
      </c>
      <c r="O5" s="153" t="s">
        <v>285</v>
      </c>
      <c r="P5" s="154"/>
      <c r="Q5" s="153" t="s">
        <v>59</v>
      </c>
      <c r="R5" s="154">
        <v>29</v>
      </c>
      <c r="S5" s="153" t="s">
        <v>25</v>
      </c>
      <c r="T5" s="154"/>
      <c r="U5" s="153" t="s">
        <v>59</v>
      </c>
      <c r="V5" s="154">
        <v>42</v>
      </c>
      <c r="W5" s="153" t="s">
        <v>16</v>
      </c>
      <c r="X5" s="154">
        <v>30</v>
      </c>
      <c r="Y5" s="153" t="s">
        <v>59</v>
      </c>
      <c r="Z5" s="154">
        <v>37</v>
      </c>
      <c r="AA5" s="153" t="s">
        <v>54</v>
      </c>
      <c r="AB5" s="154">
        <v>32</v>
      </c>
      <c r="AC5" s="153" t="s">
        <v>15</v>
      </c>
      <c r="AD5" s="154">
        <v>31</v>
      </c>
      <c r="AE5" s="153" t="s">
        <v>21</v>
      </c>
      <c r="AF5" s="154">
        <v>39</v>
      </c>
    </row>
    <row r="6" spans="1:32" s="77" customFormat="1" ht="36" customHeight="1" x14ac:dyDescent="0.35">
      <c r="A6" s="249"/>
      <c r="B6" s="78">
        <v>3</v>
      </c>
      <c r="C6" s="153" t="s">
        <v>53</v>
      </c>
      <c r="D6" s="154">
        <v>26</v>
      </c>
      <c r="E6" s="153" t="s">
        <v>59</v>
      </c>
      <c r="F6" s="154">
        <v>29</v>
      </c>
      <c r="G6" s="153" t="s">
        <v>8</v>
      </c>
      <c r="H6" s="154">
        <v>32</v>
      </c>
      <c r="I6" s="153" t="s">
        <v>59</v>
      </c>
      <c r="J6" s="154">
        <v>41</v>
      </c>
      <c r="K6" s="153" t="s">
        <v>21</v>
      </c>
      <c r="L6" s="154">
        <v>30</v>
      </c>
      <c r="M6" s="153" t="s">
        <v>60</v>
      </c>
      <c r="N6" s="154">
        <v>38</v>
      </c>
      <c r="O6" s="153" t="s">
        <v>55</v>
      </c>
      <c r="P6" s="154">
        <v>37</v>
      </c>
      <c r="Q6" s="153" t="s">
        <v>285</v>
      </c>
      <c r="R6" s="154"/>
      <c r="S6" s="153" t="s">
        <v>16</v>
      </c>
      <c r="T6" s="154">
        <v>30</v>
      </c>
      <c r="U6" s="153" t="s">
        <v>55</v>
      </c>
      <c r="V6" s="154">
        <v>42</v>
      </c>
      <c r="W6" s="153" t="s">
        <v>15</v>
      </c>
      <c r="X6" s="154">
        <v>31</v>
      </c>
      <c r="Y6" s="153" t="s">
        <v>52</v>
      </c>
      <c r="Z6" s="154">
        <v>35</v>
      </c>
      <c r="AA6" s="153" t="s">
        <v>21</v>
      </c>
      <c r="AB6" s="154">
        <v>30</v>
      </c>
      <c r="AC6" s="153" t="s">
        <v>155</v>
      </c>
      <c r="AD6" s="154">
        <v>28</v>
      </c>
      <c r="AE6" s="153" t="s">
        <v>25</v>
      </c>
      <c r="AF6" s="154"/>
    </row>
    <row r="7" spans="1:32" s="77" customFormat="1" ht="36" customHeight="1" x14ac:dyDescent="0.35">
      <c r="A7" s="249"/>
      <c r="B7" s="78">
        <v>4</v>
      </c>
      <c r="C7" s="153" t="s">
        <v>59</v>
      </c>
      <c r="D7" s="154">
        <v>41</v>
      </c>
      <c r="E7" s="153" t="s">
        <v>55</v>
      </c>
      <c r="F7" s="154">
        <v>29</v>
      </c>
      <c r="G7" s="153" t="s">
        <v>55</v>
      </c>
      <c r="H7" s="154">
        <v>37</v>
      </c>
      <c r="I7" s="153" t="s">
        <v>53</v>
      </c>
      <c r="J7" s="154">
        <v>26</v>
      </c>
      <c r="K7" s="153" t="s">
        <v>59</v>
      </c>
      <c r="L7" s="154">
        <v>42</v>
      </c>
      <c r="M7" s="153" t="s">
        <v>21</v>
      </c>
      <c r="N7" s="154">
        <v>44</v>
      </c>
      <c r="O7" s="153" t="s">
        <v>60</v>
      </c>
      <c r="P7" s="154">
        <v>39</v>
      </c>
      <c r="Q7" s="153" t="s">
        <v>285</v>
      </c>
      <c r="R7" s="154"/>
      <c r="S7" s="153" t="s">
        <v>15</v>
      </c>
      <c r="T7" s="154">
        <v>31</v>
      </c>
      <c r="U7" s="153" t="s">
        <v>52</v>
      </c>
      <c r="V7" s="154">
        <v>35</v>
      </c>
      <c r="W7" s="153" t="s">
        <v>25</v>
      </c>
      <c r="X7" s="154"/>
      <c r="Y7" s="153" t="s">
        <v>54</v>
      </c>
      <c r="Z7" s="154">
        <v>32</v>
      </c>
      <c r="AA7" s="153" t="s">
        <v>168</v>
      </c>
      <c r="AB7" s="154" t="s">
        <v>219</v>
      </c>
      <c r="AC7" s="153" t="s">
        <v>241</v>
      </c>
      <c r="AD7" s="154">
        <v>43</v>
      </c>
      <c r="AE7" s="153" t="s">
        <v>155</v>
      </c>
      <c r="AF7" s="154">
        <v>28</v>
      </c>
    </row>
    <row r="8" spans="1:32" s="77" customFormat="1" ht="36" customHeight="1" x14ac:dyDescent="0.35">
      <c r="A8" s="249"/>
      <c r="B8" s="78">
        <v>5</v>
      </c>
      <c r="C8" s="153" t="s">
        <v>55</v>
      </c>
      <c r="D8" s="154">
        <v>41</v>
      </c>
      <c r="E8" s="153" t="s">
        <v>168</v>
      </c>
      <c r="F8" s="154" t="s">
        <v>303</v>
      </c>
      <c r="G8" s="153" t="s">
        <v>53</v>
      </c>
      <c r="H8" s="154">
        <v>26</v>
      </c>
      <c r="I8" s="153" t="s">
        <v>16</v>
      </c>
      <c r="J8" s="154">
        <v>30</v>
      </c>
      <c r="K8" s="153" t="s">
        <v>59</v>
      </c>
      <c r="L8" s="154">
        <v>42</v>
      </c>
      <c r="M8" s="153" t="s">
        <v>285</v>
      </c>
      <c r="N8" s="154"/>
      <c r="O8" s="153" t="s">
        <v>21</v>
      </c>
      <c r="P8" s="154">
        <v>44</v>
      </c>
      <c r="Q8" s="153" t="s">
        <v>54</v>
      </c>
      <c r="R8" s="154">
        <v>32</v>
      </c>
      <c r="S8" s="153" t="s">
        <v>52</v>
      </c>
      <c r="T8" s="154">
        <v>35</v>
      </c>
      <c r="U8" s="153" t="s">
        <v>15</v>
      </c>
      <c r="V8" s="154">
        <v>31</v>
      </c>
      <c r="W8" s="153" t="s">
        <v>25</v>
      </c>
      <c r="X8" s="154"/>
      <c r="Y8" s="153" t="s">
        <v>60</v>
      </c>
      <c r="Z8" s="154">
        <v>38</v>
      </c>
      <c r="AA8" s="153" t="s">
        <v>59</v>
      </c>
      <c r="AB8" s="154">
        <v>37</v>
      </c>
      <c r="AC8" s="153" t="s">
        <v>21</v>
      </c>
      <c r="AD8" s="154">
        <v>39</v>
      </c>
      <c r="AE8" s="153" t="s">
        <v>55</v>
      </c>
      <c r="AF8" s="154">
        <v>43</v>
      </c>
    </row>
    <row r="9" spans="1:32" s="77" customFormat="1" ht="36" customHeight="1" x14ac:dyDescent="0.35">
      <c r="A9" s="249"/>
      <c r="B9" s="78">
        <v>6</v>
      </c>
      <c r="C9" s="153" t="s">
        <v>60</v>
      </c>
      <c r="D9" s="155">
        <v>38</v>
      </c>
      <c r="E9" s="153" t="s">
        <v>53</v>
      </c>
      <c r="F9" s="155">
        <v>26</v>
      </c>
      <c r="G9" s="153" t="s">
        <v>4</v>
      </c>
      <c r="H9" s="155" t="s">
        <v>65</v>
      </c>
      <c r="I9" s="153" t="s">
        <v>55</v>
      </c>
      <c r="J9" s="155">
        <v>41</v>
      </c>
      <c r="K9" s="153" t="s">
        <v>16</v>
      </c>
      <c r="L9" s="155">
        <v>30</v>
      </c>
      <c r="M9" s="153" t="s">
        <v>285</v>
      </c>
      <c r="N9" s="155"/>
      <c r="O9" s="153" t="s">
        <v>54</v>
      </c>
      <c r="P9" s="155">
        <v>32</v>
      </c>
      <c r="Q9" s="153" t="s">
        <v>21</v>
      </c>
      <c r="R9" s="155">
        <v>44</v>
      </c>
      <c r="S9" s="153" t="s">
        <v>59</v>
      </c>
      <c r="T9" s="155">
        <v>42</v>
      </c>
      <c r="U9" s="153" t="s">
        <v>25</v>
      </c>
      <c r="V9" s="155"/>
      <c r="W9" s="153" t="s">
        <v>59</v>
      </c>
      <c r="X9" s="155">
        <v>29</v>
      </c>
      <c r="Y9" s="153" t="s">
        <v>55</v>
      </c>
      <c r="Z9" s="155">
        <v>37</v>
      </c>
      <c r="AA9" s="153" t="s">
        <v>15</v>
      </c>
      <c r="AB9" s="155">
        <v>31</v>
      </c>
      <c r="AC9" s="153" t="s">
        <v>58</v>
      </c>
      <c r="AD9" s="155">
        <v>39</v>
      </c>
      <c r="AE9" s="153" t="s">
        <v>241</v>
      </c>
      <c r="AF9" s="155">
        <v>43</v>
      </c>
    </row>
    <row r="10" spans="1:32" s="77" customFormat="1" ht="36" customHeight="1" x14ac:dyDescent="0.35">
      <c r="A10" s="249"/>
      <c r="B10" s="79">
        <v>7</v>
      </c>
      <c r="C10" s="153"/>
      <c r="D10" s="154"/>
      <c r="E10" s="153"/>
      <c r="F10" s="154"/>
      <c r="G10" s="153"/>
      <c r="H10" s="154"/>
      <c r="I10" s="153" t="s">
        <v>168</v>
      </c>
      <c r="J10" s="262" t="s">
        <v>304</v>
      </c>
      <c r="K10" s="153"/>
      <c r="L10" s="154"/>
      <c r="M10" s="153" t="s">
        <v>54</v>
      </c>
      <c r="N10" s="154">
        <v>32</v>
      </c>
      <c r="O10" s="5" t="s">
        <v>279</v>
      </c>
      <c r="P10" s="155">
        <v>44</v>
      </c>
      <c r="Q10" s="153"/>
      <c r="R10" s="154"/>
      <c r="S10" s="153" t="s">
        <v>55</v>
      </c>
      <c r="T10" s="154">
        <v>42</v>
      </c>
      <c r="U10" s="153" t="s">
        <v>25</v>
      </c>
      <c r="V10" s="154"/>
      <c r="W10" s="153" t="s">
        <v>60</v>
      </c>
      <c r="X10" s="154">
        <v>38</v>
      </c>
      <c r="Y10" s="153" t="s">
        <v>15</v>
      </c>
      <c r="Z10" s="154">
        <v>31</v>
      </c>
      <c r="AA10" s="153" t="s">
        <v>55</v>
      </c>
      <c r="AB10" s="154">
        <v>37</v>
      </c>
      <c r="AC10" s="153"/>
      <c r="AD10" s="154"/>
      <c r="AE10" s="162" t="s">
        <v>262</v>
      </c>
      <c r="AF10" s="167" t="s">
        <v>261</v>
      </c>
    </row>
    <row r="11" spans="1:32" s="77" customFormat="1" ht="36" customHeight="1" thickBot="1" x14ac:dyDescent="0.4">
      <c r="A11" s="250"/>
      <c r="B11" s="80">
        <v>8</v>
      </c>
      <c r="C11" s="160"/>
      <c r="D11" s="161"/>
      <c r="E11" s="160"/>
      <c r="F11" s="161"/>
      <c r="G11" s="160"/>
      <c r="H11" s="161"/>
      <c r="I11" s="160"/>
      <c r="J11" s="161"/>
      <c r="K11" s="160"/>
      <c r="L11" s="161"/>
      <c r="M11" s="165" t="s">
        <v>279</v>
      </c>
      <c r="N11" s="164">
        <v>32</v>
      </c>
      <c r="O11" s="160"/>
      <c r="P11" s="161"/>
      <c r="Q11" s="160"/>
      <c r="R11" s="161"/>
      <c r="S11" s="165" t="s">
        <v>280</v>
      </c>
      <c r="T11" s="164">
        <v>44</v>
      </c>
      <c r="U11" s="160"/>
      <c r="V11" s="161"/>
      <c r="W11" s="160"/>
      <c r="X11" s="161"/>
      <c r="Y11" s="165" t="s">
        <v>282</v>
      </c>
      <c r="Z11" s="164">
        <v>37</v>
      </c>
      <c r="AA11" s="165" t="s">
        <v>305</v>
      </c>
      <c r="AB11" s="164">
        <v>39</v>
      </c>
      <c r="AC11" s="160"/>
      <c r="AD11" s="161"/>
      <c r="AE11" s="160"/>
      <c r="AF11" s="161"/>
    </row>
    <row r="12" spans="1:32" s="77" customFormat="1" ht="36" customHeight="1" thickBot="1" x14ac:dyDescent="0.4">
      <c r="A12" s="248" t="s">
        <v>29</v>
      </c>
      <c r="B12" s="69"/>
      <c r="C12" s="72" t="s">
        <v>42</v>
      </c>
      <c r="D12" s="73"/>
      <c r="E12" s="72" t="s">
        <v>43</v>
      </c>
      <c r="F12" s="74"/>
      <c r="G12" s="72" t="s">
        <v>176</v>
      </c>
      <c r="H12" s="74"/>
      <c r="I12" s="72" t="s">
        <v>44</v>
      </c>
      <c r="J12" s="73"/>
      <c r="K12" s="72" t="s">
        <v>35</v>
      </c>
      <c r="L12" s="74"/>
      <c r="M12" s="72" t="s">
        <v>45</v>
      </c>
      <c r="N12" s="74"/>
      <c r="O12" s="72" t="s">
        <v>36</v>
      </c>
      <c r="P12" s="74"/>
      <c r="Q12" s="72" t="s">
        <v>106</v>
      </c>
      <c r="R12" s="74"/>
      <c r="S12" s="72" t="s">
        <v>46</v>
      </c>
      <c r="T12" s="74"/>
      <c r="U12" s="72" t="s">
        <v>47</v>
      </c>
      <c r="V12" s="74"/>
      <c r="W12" s="72" t="s">
        <v>177</v>
      </c>
      <c r="X12" s="74"/>
      <c r="Y12" s="72" t="s">
        <v>48</v>
      </c>
      <c r="Z12" s="74"/>
      <c r="AA12" s="72" t="s">
        <v>49</v>
      </c>
      <c r="AB12" s="74"/>
      <c r="AC12" s="72">
        <v>10</v>
      </c>
      <c r="AD12" s="73"/>
      <c r="AE12" s="72">
        <v>11</v>
      </c>
      <c r="AF12" s="74"/>
    </row>
    <row r="13" spans="1:32" s="77" customFormat="1" ht="36" customHeight="1" x14ac:dyDescent="0.35">
      <c r="A13" s="249"/>
      <c r="B13" s="81">
        <v>1</v>
      </c>
      <c r="C13" s="152" t="s">
        <v>8</v>
      </c>
      <c r="D13" s="159">
        <v>28</v>
      </c>
      <c r="E13" s="152" t="s">
        <v>59</v>
      </c>
      <c r="F13" s="159">
        <v>29</v>
      </c>
      <c r="G13" s="152" t="s">
        <v>16</v>
      </c>
      <c r="H13" s="159">
        <v>30</v>
      </c>
      <c r="I13" s="152" t="s">
        <v>25</v>
      </c>
      <c r="J13" s="159"/>
      <c r="K13" s="152" t="s">
        <v>285</v>
      </c>
      <c r="L13" s="159"/>
      <c r="M13" s="152" t="s">
        <v>57</v>
      </c>
      <c r="N13" s="159">
        <v>39</v>
      </c>
      <c r="O13" s="152" t="s">
        <v>15</v>
      </c>
      <c r="P13" s="159">
        <v>31</v>
      </c>
      <c r="Q13" s="152" t="s">
        <v>53</v>
      </c>
      <c r="R13" s="159">
        <v>26</v>
      </c>
      <c r="S13" s="152" t="s">
        <v>59</v>
      </c>
      <c r="T13" s="159">
        <v>42</v>
      </c>
      <c r="U13" s="152" t="s">
        <v>57</v>
      </c>
      <c r="V13" s="159">
        <v>43</v>
      </c>
      <c r="W13" s="152" t="s">
        <v>58</v>
      </c>
      <c r="X13" s="159">
        <v>44</v>
      </c>
      <c r="Y13" s="152" t="s">
        <v>55</v>
      </c>
      <c r="Z13" s="200">
        <v>37</v>
      </c>
      <c r="AA13" s="152" t="s">
        <v>54</v>
      </c>
      <c r="AB13" s="159">
        <v>32</v>
      </c>
      <c r="AC13" s="201" t="s">
        <v>167</v>
      </c>
      <c r="AD13" s="200" t="s">
        <v>219</v>
      </c>
      <c r="AE13" s="152" t="s">
        <v>166</v>
      </c>
      <c r="AF13" s="159">
        <v>41</v>
      </c>
    </row>
    <row r="14" spans="1:32" s="77" customFormat="1" ht="36" customHeight="1" x14ac:dyDescent="0.35">
      <c r="A14" s="249"/>
      <c r="B14" s="78">
        <v>2</v>
      </c>
      <c r="C14" s="153" t="s">
        <v>59</v>
      </c>
      <c r="D14" s="154">
        <v>41</v>
      </c>
      <c r="E14" s="153" t="s">
        <v>25</v>
      </c>
      <c r="F14" s="154"/>
      <c r="G14" s="153" t="s">
        <v>21</v>
      </c>
      <c r="H14" s="154">
        <v>44</v>
      </c>
      <c r="I14" s="153" t="s">
        <v>8</v>
      </c>
      <c r="J14" s="154">
        <v>43</v>
      </c>
      <c r="K14" s="153" t="s">
        <v>285</v>
      </c>
      <c r="L14" s="154"/>
      <c r="M14" s="153" t="s">
        <v>53</v>
      </c>
      <c r="N14" s="154">
        <v>26</v>
      </c>
      <c r="O14" s="153" t="s">
        <v>16</v>
      </c>
      <c r="P14" s="154">
        <v>30</v>
      </c>
      <c r="Q14" s="153" t="s">
        <v>57</v>
      </c>
      <c r="R14" s="154">
        <v>39</v>
      </c>
      <c r="S14" s="153" t="s">
        <v>299</v>
      </c>
      <c r="T14" s="154">
        <v>42</v>
      </c>
      <c r="U14" s="153" t="s">
        <v>167</v>
      </c>
      <c r="V14" s="154" t="s">
        <v>219</v>
      </c>
      <c r="W14" s="153" t="s">
        <v>59</v>
      </c>
      <c r="X14" s="154">
        <v>29</v>
      </c>
      <c r="Y14" s="153" t="s">
        <v>56</v>
      </c>
      <c r="Z14" s="202">
        <v>31</v>
      </c>
      <c r="AA14" s="153" t="s">
        <v>19</v>
      </c>
      <c r="AB14" s="154">
        <v>35</v>
      </c>
      <c r="AC14" s="203" t="s">
        <v>8</v>
      </c>
      <c r="AD14" s="202">
        <v>28</v>
      </c>
      <c r="AE14" s="153" t="s">
        <v>54</v>
      </c>
      <c r="AF14" s="154">
        <v>32</v>
      </c>
    </row>
    <row r="15" spans="1:32" s="77" customFormat="1" ht="36" customHeight="1" x14ac:dyDescent="0.35">
      <c r="A15" s="249"/>
      <c r="B15" s="78">
        <v>3</v>
      </c>
      <c r="C15" s="153" t="s">
        <v>16</v>
      </c>
      <c r="D15" s="154">
        <v>30</v>
      </c>
      <c r="E15" s="153" t="s">
        <v>21</v>
      </c>
      <c r="F15" s="154">
        <v>44</v>
      </c>
      <c r="G15" s="153" t="s">
        <v>59</v>
      </c>
      <c r="H15" s="154">
        <v>37</v>
      </c>
      <c r="I15" s="153" t="s">
        <v>285</v>
      </c>
      <c r="J15" s="154"/>
      <c r="K15" s="153" t="s">
        <v>59</v>
      </c>
      <c r="L15" s="154">
        <v>42</v>
      </c>
      <c r="M15" s="153" t="s">
        <v>241</v>
      </c>
      <c r="N15" s="154">
        <v>41</v>
      </c>
      <c r="O15" s="153" t="s">
        <v>25</v>
      </c>
      <c r="P15" s="154"/>
      <c r="Q15" s="153" t="s">
        <v>59</v>
      </c>
      <c r="R15" s="154">
        <v>29</v>
      </c>
      <c r="S15" s="153" t="s">
        <v>53</v>
      </c>
      <c r="T15" s="154">
        <v>26</v>
      </c>
      <c r="U15" s="153" t="s">
        <v>19</v>
      </c>
      <c r="V15" s="154">
        <v>35</v>
      </c>
      <c r="W15" s="153" t="s">
        <v>57</v>
      </c>
      <c r="X15" s="154">
        <v>39</v>
      </c>
      <c r="Y15" s="153" t="s">
        <v>54</v>
      </c>
      <c r="Z15" s="202">
        <v>32</v>
      </c>
      <c r="AA15" s="153" t="s">
        <v>167</v>
      </c>
      <c r="AB15" s="154" t="s">
        <v>219</v>
      </c>
      <c r="AC15" s="203" t="s">
        <v>8</v>
      </c>
      <c r="AD15" s="202">
        <v>28</v>
      </c>
      <c r="AE15" s="153" t="s">
        <v>56</v>
      </c>
      <c r="AF15" s="154">
        <v>31</v>
      </c>
    </row>
    <row r="16" spans="1:32" s="77" customFormat="1" ht="36" customHeight="1" x14ac:dyDescent="0.35">
      <c r="A16" s="249"/>
      <c r="B16" s="78">
        <v>4</v>
      </c>
      <c r="C16" s="153" t="s">
        <v>55</v>
      </c>
      <c r="D16" s="154">
        <v>41</v>
      </c>
      <c r="E16" s="153" t="s">
        <v>55</v>
      </c>
      <c r="F16" s="154">
        <v>29</v>
      </c>
      <c r="G16" s="153" t="s">
        <v>59</v>
      </c>
      <c r="H16" s="154">
        <v>37</v>
      </c>
      <c r="I16" s="153" t="s">
        <v>285</v>
      </c>
      <c r="J16" s="154"/>
      <c r="K16" s="153" t="s">
        <v>8</v>
      </c>
      <c r="L16" s="154">
        <v>43</v>
      </c>
      <c r="M16" s="153" t="s">
        <v>25</v>
      </c>
      <c r="N16" s="154"/>
      <c r="O16" s="153" t="s">
        <v>57</v>
      </c>
      <c r="P16" s="154">
        <v>39</v>
      </c>
      <c r="Q16" s="153" t="s">
        <v>16</v>
      </c>
      <c r="R16" s="154">
        <v>30</v>
      </c>
      <c r="S16" s="153" t="s">
        <v>58</v>
      </c>
      <c r="T16" s="154">
        <v>44</v>
      </c>
      <c r="U16" s="153" t="s">
        <v>299</v>
      </c>
      <c r="V16" s="154">
        <v>42</v>
      </c>
      <c r="W16" s="153" t="s">
        <v>19</v>
      </c>
      <c r="X16" s="154">
        <v>35</v>
      </c>
      <c r="Y16" s="153" t="s">
        <v>167</v>
      </c>
      <c r="Z16" s="202" t="s">
        <v>219</v>
      </c>
      <c r="AA16" s="153" t="s">
        <v>56</v>
      </c>
      <c r="AB16" s="154">
        <v>31</v>
      </c>
      <c r="AC16" s="203" t="s">
        <v>54</v>
      </c>
      <c r="AD16" s="202">
        <v>32</v>
      </c>
      <c r="AE16" s="153" t="s">
        <v>8</v>
      </c>
      <c r="AF16" s="154">
        <v>28</v>
      </c>
    </row>
    <row r="17" spans="1:32" s="77" customFormat="1" ht="36" customHeight="1" x14ac:dyDescent="0.35">
      <c r="A17" s="249"/>
      <c r="B17" s="78">
        <v>5</v>
      </c>
      <c r="C17" s="153" t="s">
        <v>21</v>
      </c>
      <c r="D17" s="154">
        <v>44</v>
      </c>
      <c r="E17" s="153" t="s">
        <v>16</v>
      </c>
      <c r="F17" s="154">
        <v>30</v>
      </c>
      <c r="G17" s="153" t="s">
        <v>8</v>
      </c>
      <c r="H17" s="154">
        <v>32</v>
      </c>
      <c r="I17" s="153" t="s">
        <v>59</v>
      </c>
      <c r="J17" s="154">
        <v>41</v>
      </c>
      <c r="K17" s="153" t="s">
        <v>25</v>
      </c>
      <c r="L17" s="154"/>
      <c r="M17" s="153" t="s">
        <v>15</v>
      </c>
      <c r="N17" s="154">
        <v>31</v>
      </c>
      <c r="O17" s="153" t="s">
        <v>53</v>
      </c>
      <c r="P17" s="154">
        <v>26</v>
      </c>
      <c r="Q17" s="153" t="s">
        <v>55</v>
      </c>
      <c r="R17" s="154">
        <v>29</v>
      </c>
      <c r="S17" s="153" t="s">
        <v>57</v>
      </c>
      <c r="T17" s="154">
        <v>43</v>
      </c>
      <c r="U17" s="153" t="s">
        <v>59</v>
      </c>
      <c r="V17" s="154">
        <v>42</v>
      </c>
      <c r="W17" s="153" t="s">
        <v>60</v>
      </c>
      <c r="X17" s="154">
        <v>38</v>
      </c>
      <c r="Y17" s="153" t="s">
        <v>19</v>
      </c>
      <c r="Z17" s="202">
        <v>35</v>
      </c>
      <c r="AA17" s="153" t="s">
        <v>59</v>
      </c>
      <c r="AB17" s="155">
        <v>37</v>
      </c>
      <c r="AC17" s="203" t="s">
        <v>170</v>
      </c>
      <c r="AD17" s="202" t="s">
        <v>309</v>
      </c>
      <c r="AE17" s="153" t="s">
        <v>8</v>
      </c>
      <c r="AF17" s="155">
        <v>28</v>
      </c>
    </row>
    <row r="18" spans="1:32" s="77" customFormat="1" ht="36" customHeight="1" x14ac:dyDescent="0.35">
      <c r="A18" s="249"/>
      <c r="B18" s="78">
        <v>6</v>
      </c>
      <c r="C18" s="153" t="s">
        <v>25</v>
      </c>
      <c r="D18" s="155"/>
      <c r="E18" s="153" t="s">
        <v>8</v>
      </c>
      <c r="F18" s="155">
        <v>32</v>
      </c>
      <c r="G18" s="153" t="s">
        <v>25</v>
      </c>
      <c r="H18" s="155"/>
      <c r="I18" s="153" t="s">
        <v>167</v>
      </c>
      <c r="J18" s="155" t="s">
        <v>304</v>
      </c>
      <c r="K18" s="153" t="s">
        <v>55</v>
      </c>
      <c r="L18" s="155">
        <v>42</v>
      </c>
      <c r="M18" s="153" t="s">
        <v>16</v>
      </c>
      <c r="N18" s="155">
        <v>30</v>
      </c>
      <c r="O18" s="153" t="s">
        <v>241</v>
      </c>
      <c r="P18" s="155">
        <v>37</v>
      </c>
      <c r="Q18" s="153" t="s">
        <v>15</v>
      </c>
      <c r="R18" s="155">
        <v>31</v>
      </c>
      <c r="S18" s="153" t="s">
        <v>60</v>
      </c>
      <c r="T18" s="155">
        <v>38</v>
      </c>
      <c r="U18" s="153" t="s">
        <v>58</v>
      </c>
      <c r="V18" s="155">
        <v>44</v>
      </c>
      <c r="W18" s="153" t="s">
        <v>53</v>
      </c>
      <c r="X18" s="155">
        <v>26</v>
      </c>
      <c r="Y18" s="153" t="s">
        <v>57</v>
      </c>
      <c r="Z18" s="204">
        <v>43</v>
      </c>
      <c r="AA18" s="153" t="s">
        <v>57</v>
      </c>
      <c r="AB18" s="155">
        <v>28</v>
      </c>
      <c r="AC18" s="203" t="s">
        <v>55</v>
      </c>
      <c r="AD18" s="204">
        <v>29</v>
      </c>
      <c r="AE18" s="153" t="s">
        <v>19</v>
      </c>
      <c r="AF18" s="155">
        <v>35</v>
      </c>
    </row>
    <row r="19" spans="1:32" s="77" customFormat="1" ht="36" customHeight="1" x14ac:dyDescent="0.35">
      <c r="A19" s="249"/>
      <c r="B19" s="79">
        <v>7</v>
      </c>
      <c r="C19" s="153"/>
      <c r="D19" s="155"/>
      <c r="E19" s="153"/>
      <c r="F19" s="155"/>
      <c r="G19" s="153"/>
      <c r="H19" s="155"/>
      <c r="I19" s="166" t="s">
        <v>279</v>
      </c>
      <c r="J19" s="167">
        <v>43</v>
      </c>
      <c r="K19" s="153"/>
      <c r="L19" s="155"/>
      <c r="M19" s="153"/>
      <c r="N19" s="155"/>
      <c r="O19" s="153" t="s">
        <v>58</v>
      </c>
      <c r="P19" s="155">
        <v>44</v>
      </c>
      <c r="Q19" s="153" t="s">
        <v>25</v>
      </c>
      <c r="R19" s="155"/>
      <c r="S19" s="153" t="s">
        <v>19</v>
      </c>
      <c r="T19" s="155">
        <v>35</v>
      </c>
      <c r="U19" s="153" t="s">
        <v>53</v>
      </c>
      <c r="V19" s="155">
        <v>26</v>
      </c>
      <c r="W19" s="153" t="s">
        <v>55</v>
      </c>
      <c r="X19" s="155">
        <v>29</v>
      </c>
      <c r="Y19" s="153" t="s">
        <v>170</v>
      </c>
      <c r="Z19" s="204" t="s">
        <v>234</v>
      </c>
      <c r="AA19" s="153" t="s">
        <v>59</v>
      </c>
      <c r="AB19" s="154">
        <v>37</v>
      </c>
      <c r="AC19" s="203" t="s">
        <v>275</v>
      </c>
      <c r="AD19" s="204">
        <v>32</v>
      </c>
      <c r="AE19" s="162" t="s">
        <v>295</v>
      </c>
      <c r="AF19" s="167" t="s">
        <v>310</v>
      </c>
    </row>
    <row r="20" spans="1:32" s="77" customFormat="1" ht="41.25" customHeight="1" thickBot="1" x14ac:dyDescent="0.4">
      <c r="A20" s="250"/>
      <c r="B20" s="80">
        <v>8</v>
      </c>
      <c r="C20" s="160"/>
      <c r="D20" s="161"/>
      <c r="E20" s="160"/>
      <c r="F20" s="161"/>
      <c r="G20" s="160"/>
      <c r="H20" s="161"/>
      <c r="I20" s="160"/>
      <c r="J20" s="161"/>
      <c r="K20" s="160"/>
      <c r="L20" s="161"/>
      <c r="M20" s="160"/>
      <c r="N20" s="161"/>
      <c r="O20" s="160"/>
      <c r="P20" s="161"/>
      <c r="Q20" s="160"/>
      <c r="R20" s="161"/>
      <c r="S20" s="165" t="s">
        <v>281</v>
      </c>
      <c r="T20" s="164">
        <v>30</v>
      </c>
      <c r="U20" s="165" t="s">
        <v>280</v>
      </c>
      <c r="V20" s="164">
        <v>44</v>
      </c>
      <c r="W20" s="160"/>
      <c r="X20" s="161"/>
      <c r="Y20" s="160"/>
      <c r="Z20" s="205"/>
      <c r="AA20" s="163" t="s">
        <v>273</v>
      </c>
      <c r="AB20" s="164" t="s">
        <v>265</v>
      </c>
      <c r="AC20" s="206"/>
      <c r="AD20" s="205"/>
      <c r="AE20" s="160"/>
      <c r="AF20" s="161"/>
    </row>
    <row r="21" spans="1:32" s="77" customFormat="1" ht="36" customHeight="1" thickBot="1" x14ac:dyDescent="0.4">
      <c r="A21" s="248" t="s">
        <v>30</v>
      </c>
      <c r="B21" s="82"/>
      <c r="C21" s="72" t="s">
        <v>42</v>
      </c>
      <c r="D21" s="73"/>
      <c r="E21" s="72" t="s">
        <v>43</v>
      </c>
      <c r="F21" s="74"/>
      <c r="G21" s="72" t="s">
        <v>176</v>
      </c>
      <c r="H21" s="74"/>
      <c r="I21" s="72" t="s">
        <v>44</v>
      </c>
      <c r="J21" s="73"/>
      <c r="K21" s="72" t="s">
        <v>35</v>
      </c>
      <c r="L21" s="74"/>
      <c r="M21" s="72" t="s">
        <v>45</v>
      </c>
      <c r="N21" s="74"/>
      <c r="O21" s="72" t="s">
        <v>36</v>
      </c>
      <c r="P21" s="74"/>
      <c r="Q21" s="72" t="s">
        <v>106</v>
      </c>
      <c r="R21" s="74"/>
      <c r="S21" s="72" t="s">
        <v>46</v>
      </c>
      <c r="T21" s="74"/>
      <c r="U21" s="72" t="s">
        <v>47</v>
      </c>
      <c r="V21" s="74"/>
      <c r="W21" s="72" t="s">
        <v>177</v>
      </c>
      <c r="X21" s="74"/>
      <c r="Y21" s="72" t="s">
        <v>48</v>
      </c>
      <c r="Z21" s="74"/>
      <c r="AA21" s="72" t="s">
        <v>49</v>
      </c>
      <c r="AB21" s="74"/>
      <c r="AC21" s="72">
        <v>10</v>
      </c>
      <c r="AD21" s="73"/>
      <c r="AE21" s="72">
        <v>11</v>
      </c>
      <c r="AF21" s="74"/>
    </row>
    <row r="22" spans="1:32" s="77" customFormat="1" ht="36" customHeight="1" x14ac:dyDescent="0.35">
      <c r="A22" s="249"/>
      <c r="B22" s="81">
        <v>1</v>
      </c>
      <c r="C22" s="152" t="s">
        <v>8</v>
      </c>
      <c r="D22" s="159">
        <v>28</v>
      </c>
      <c r="E22" s="152" t="s">
        <v>21</v>
      </c>
      <c r="F22" s="159">
        <v>44</v>
      </c>
      <c r="G22" s="152" t="s">
        <v>15</v>
      </c>
      <c r="H22" s="159">
        <v>31</v>
      </c>
      <c r="I22" s="152" t="s">
        <v>4</v>
      </c>
      <c r="J22" s="159" t="s">
        <v>65</v>
      </c>
      <c r="K22" s="152" t="s">
        <v>25</v>
      </c>
      <c r="L22" s="159"/>
      <c r="M22" s="152" t="s">
        <v>52</v>
      </c>
      <c r="N22" s="159">
        <v>29</v>
      </c>
      <c r="O22" s="152" t="s">
        <v>60</v>
      </c>
      <c r="P22" s="159">
        <v>42</v>
      </c>
      <c r="Q22" s="152" t="s">
        <v>54</v>
      </c>
      <c r="R22" s="159">
        <v>32</v>
      </c>
      <c r="S22" s="152" t="s">
        <v>19</v>
      </c>
      <c r="T22" s="159">
        <v>35</v>
      </c>
      <c r="U22" s="152" t="s">
        <v>167</v>
      </c>
      <c r="V22" s="159" t="s">
        <v>219</v>
      </c>
      <c r="W22" s="152" t="s">
        <v>285</v>
      </c>
      <c r="X22" s="159"/>
      <c r="Y22" s="152" t="s">
        <v>52</v>
      </c>
      <c r="Z22" s="159">
        <v>43</v>
      </c>
      <c r="AA22" s="152" t="s">
        <v>55</v>
      </c>
      <c r="AB22" s="159">
        <v>37</v>
      </c>
      <c r="AC22" s="152" t="s">
        <v>16</v>
      </c>
      <c r="AD22" s="159">
        <v>30</v>
      </c>
      <c r="AE22" s="152" t="s">
        <v>58</v>
      </c>
      <c r="AF22" s="159">
        <v>39</v>
      </c>
    </row>
    <row r="23" spans="1:32" s="77" customFormat="1" ht="36" customHeight="1" x14ac:dyDescent="0.35">
      <c r="A23" s="249"/>
      <c r="B23" s="78">
        <v>2</v>
      </c>
      <c r="C23" s="153" t="s">
        <v>15</v>
      </c>
      <c r="D23" s="154">
        <v>31</v>
      </c>
      <c r="E23" s="153" t="s">
        <v>168</v>
      </c>
      <c r="F23" s="154" t="s">
        <v>274</v>
      </c>
      <c r="G23" s="153" t="s">
        <v>60</v>
      </c>
      <c r="H23" s="154">
        <v>38</v>
      </c>
      <c r="I23" s="153" t="s">
        <v>58</v>
      </c>
      <c r="J23" s="154">
        <v>44</v>
      </c>
      <c r="K23" s="153" t="s">
        <v>155</v>
      </c>
      <c r="L23" s="154">
        <v>43</v>
      </c>
      <c r="M23" s="153" t="s">
        <v>59</v>
      </c>
      <c r="N23" s="154">
        <v>41</v>
      </c>
      <c r="O23" s="153" t="s">
        <v>52</v>
      </c>
      <c r="P23" s="154">
        <v>29</v>
      </c>
      <c r="Q23" s="153" t="s">
        <v>25</v>
      </c>
      <c r="R23" s="154"/>
      <c r="S23" s="153" t="s">
        <v>16</v>
      </c>
      <c r="T23" s="154">
        <v>30</v>
      </c>
      <c r="U23" s="153" t="s">
        <v>19</v>
      </c>
      <c r="V23" s="154">
        <v>35</v>
      </c>
      <c r="W23" s="153" t="s">
        <v>285</v>
      </c>
      <c r="X23" s="154"/>
      <c r="Y23" s="153" t="s">
        <v>59</v>
      </c>
      <c r="Z23" s="154">
        <v>37</v>
      </c>
      <c r="AA23" s="153" t="s">
        <v>54</v>
      </c>
      <c r="AB23" s="154">
        <v>32</v>
      </c>
      <c r="AC23" s="153" t="s">
        <v>21</v>
      </c>
      <c r="AD23" s="154">
        <v>39</v>
      </c>
      <c r="AE23" s="153" t="s">
        <v>8</v>
      </c>
      <c r="AF23" s="154">
        <v>28</v>
      </c>
    </row>
    <row r="24" spans="1:32" s="77" customFormat="1" ht="36" customHeight="1" x14ac:dyDescent="0.35">
      <c r="A24" s="249"/>
      <c r="B24" s="78">
        <v>3</v>
      </c>
      <c r="C24" s="153" t="s">
        <v>59</v>
      </c>
      <c r="D24" s="154">
        <v>41</v>
      </c>
      <c r="E24" s="153" t="s">
        <v>59</v>
      </c>
      <c r="F24" s="154">
        <v>29</v>
      </c>
      <c r="G24" s="153" t="s">
        <v>21</v>
      </c>
      <c r="H24" s="154">
        <v>22</v>
      </c>
      <c r="I24" s="153" t="s">
        <v>155</v>
      </c>
      <c r="J24" s="154">
        <v>43</v>
      </c>
      <c r="K24" s="153" t="s">
        <v>59</v>
      </c>
      <c r="L24" s="154">
        <v>42</v>
      </c>
      <c r="M24" s="153" t="s">
        <v>54</v>
      </c>
      <c r="N24" s="154">
        <v>32</v>
      </c>
      <c r="O24" s="153" t="s">
        <v>25</v>
      </c>
      <c r="P24" s="154"/>
      <c r="Q24" s="153" t="s">
        <v>52</v>
      </c>
      <c r="R24" s="154">
        <v>44</v>
      </c>
      <c r="S24" s="153" t="s">
        <v>15</v>
      </c>
      <c r="T24" s="154">
        <v>31</v>
      </c>
      <c r="U24" s="153" t="s">
        <v>16</v>
      </c>
      <c r="V24" s="154">
        <v>30</v>
      </c>
      <c r="W24" s="153" t="s">
        <v>19</v>
      </c>
      <c r="X24" s="154">
        <v>35</v>
      </c>
      <c r="Y24" s="153" t="s">
        <v>59</v>
      </c>
      <c r="Z24" s="154">
        <v>37</v>
      </c>
      <c r="AA24" s="153" t="s">
        <v>52</v>
      </c>
      <c r="AB24" s="154">
        <v>28</v>
      </c>
      <c r="AC24" s="153" t="s">
        <v>286</v>
      </c>
      <c r="AD24" s="154" t="s">
        <v>313</v>
      </c>
      <c r="AE24" s="153" t="s">
        <v>21</v>
      </c>
      <c r="AF24" s="154">
        <v>39</v>
      </c>
    </row>
    <row r="25" spans="1:32" s="77" customFormat="1" ht="36" customHeight="1" x14ac:dyDescent="0.35">
      <c r="A25" s="249"/>
      <c r="B25" s="78">
        <v>4</v>
      </c>
      <c r="C25" s="153" t="s">
        <v>21</v>
      </c>
      <c r="D25" s="155">
        <v>44</v>
      </c>
      <c r="E25" s="153" t="s">
        <v>15</v>
      </c>
      <c r="F25" s="155">
        <v>31</v>
      </c>
      <c r="G25" s="153" t="s">
        <v>8</v>
      </c>
      <c r="H25" s="155">
        <v>32</v>
      </c>
      <c r="I25" s="153" t="s">
        <v>25</v>
      </c>
      <c r="J25" s="155"/>
      <c r="K25" s="153" t="s">
        <v>55</v>
      </c>
      <c r="L25" s="155">
        <v>42</v>
      </c>
      <c r="M25" s="153" t="s">
        <v>55</v>
      </c>
      <c r="N25" s="155">
        <v>41</v>
      </c>
      <c r="O25" s="153" t="s">
        <v>59</v>
      </c>
      <c r="P25" s="155">
        <v>37</v>
      </c>
      <c r="Q25" s="153" t="s">
        <v>52</v>
      </c>
      <c r="R25" s="155">
        <v>39</v>
      </c>
      <c r="S25" s="153" t="s">
        <v>285</v>
      </c>
      <c r="T25" s="155"/>
      <c r="U25" s="153" t="s">
        <v>52</v>
      </c>
      <c r="V25" s="155">
        <v>43</v>
      </c>
      <c r="W25" s="153" t="s">
        <v>59</v>
      </c>
      <c r="X25" s="155">
        <v>29</v>
      </c>
      <c r="Y25" s="153" t="s">
        <v>16</v>
      </c>
      <c r="Z25" s="155">
        <v>30</v>
      </c>
      <c r="AA25" s="153" t="s">
        <v>169</v>
      </c>
      <c r="AB25" s="155" t="s">
        <v>234</v>
      </c>
      <c r="AC25" s="153" t="s">
        <v>19</v>
      </c>
      <c r="AD25" s="155">
        <v>35</v>
      </c>
      <c r="AE25" s="153" t="s">
        <v>222</v>
      </c>
      <c r="AF25" s="155" t="s">
        <v>264</v>
      </c>
    </row>
    <row r="26" spans="1:32" s="77" customFormat="1" ht="36" customHeight="1" x14ac:dyDescent="0.35">
      <c r="A26" s="249"/>
      <c r="B26" s="78">
        <v>5</v>
      </c>
      <c r="C26" s="153" t="s">
        <v>60</v>
      </c>
      <c r="D26" s="154">
        <v>38</v>
      </c>
      <c r="E26" s="153" t="s">
        <v>25</v>
      </c>
      <c r="F26" s="154"/>
      <c r="G26" s="153" t="s">
        <v>55</v>
      </c>
      <c r="H26" s="154">
        <v>37</v>
      </c>
      <c r="I26" s="153" t="s">
        <v>59</v>
      </c>
      <c r="J26" s="154">
        <v>41</v>
      </c>
      <c r="K26" s="153" t="s">
        <v>168</v>
      </c>
      <c r="L26" s="154" t="s">
        <v>274</v>
      </c>
      <c r="M26" s="153" t="s">
        <v>58</v>
      </c>
      <c r="N26" s="154">
        <v>44</v>
      </c>
      <c r="O26" s="153" t="s">
        <v>54</v>
      </c>
      <c r="P26" s="154">
        <v>32</v>
      </c>
      <c r="Q26" s="153" t="s">
        <v>4</v>
      </c>
      <c r="R26" s="154" t="s">
        <v>65</v>
      </c>
      <c r="S26" s="153" t="s">
        <v>285</v>
      </c>
      <c r="T26" s="154"/>
      <c r="U26" s="153" t="s">
        <v>15</v>
      </c>
      <c r="V26" s="154">
        <v>31</v>
      </c>
      <c r="W26" s="153" t="s">
        <v>52</v>
      </c>
      <c r="X26" s="154">
        <v>39</v>
      </c>
      <c r="Y26" s="153" t="s">
        <v>19</v>
      </c>
      <c r="Z26" s="154">
        <v>35</v>
      </c>
      <c r="AA26" s="153" t="s">
        <v>16</v>
      </c>
      <c r="AB26" s="154">
        <v>30</v>
      </c>
      <c r="AC26" s="153" t="s">
        <v>55</v>
      </c>
      <c r="AD26" s="154">
        <v>29</v>
      </c>
      <c r="AE26" s="153" t="s">
        <v>221</v>
      </c>
      <c r="AF26" s="154" t="s">
        <v>314</v>
      </c>
    </row>
    <row r="27" spans="1:32" s="77" customFormat="1" ht="36" customHeight="1" x14ac:dyDescent="0.35">
      <c r="A27" s="249"/>
      <c r="B27" s="78">
        <v>6</v>
      </c>
      <c r="C27" s="153" t="s">
        <v>25</v>
      </c>
      <c r="D27" s="154"/>
      <c r="E27" s="153" t="s">
        <v>8</v>
      </c>
      <c r="F27" s="154">
        <v>32</v>
      </c>
      <c r="G27" s="153" t="s">
        <v>25</v>
      </c>
      <c r="H27" s="154"/>
      <c r="I27" s="153" t="s">
        <v>55</v>
      </c>
      <c r="J27" s="154">
        <v>41</v>
      </c>
      <c r="K27" s="153" t="s">
        <v>58</v>
      </c>
      <c r="L27" s="154">
        <v>44</v>
      </c>
      <c r="M27" s="153" t="s">
        <v>4</v>
      </c>
      <c r="N27" s="154" t="s">
        <v>65</v>
      </c>
      <c r="O27" s="153" t="s">
        <v>59</v>
      </c>
      <c r="P27" s="154">
        <v>37</v>
      </c>
      <c r="Q27" s="153" t="s">
        <v>59</v>
      </c>
      <c r="R27" s="154">
        <v>29</v>
      </c>
      <c r="S27" s="153" t="s">
        <v>52</v>
      </c>
      <c r="T27" s="154">
        <v>43</v>
      </c>
      <c r="U27" s="153" t="s">
        <v>285</v>
      </c>
      <c r="V27" s="154"/>
      <c r="W27" s="153" t="s">
        <v>15</v>
      </c>
      <c r="X27" s="154">
        <v>31</v>
      </c>
      <c r="Y27" s="153" t="s">
        <v>60</v>
      </c>
      <c r="Z27" s="154">
        <v>38</v>
      </c>
      <c r="AA27" s="153" t="s">
        <v>19</v>
      </c>
      <c r="AB27" s="154">
        <v>35</v>
      </c>
      <c r="AC27" s="153" t="s">
        <v>223</v>
      </c>
      <c r="AD27" s="154" t="s">
        <v>224</v>
      </c>
      <c r="AE27" s="153" t="s">
        <v>16</v>
      </c>
      <c r="AF27" s="154">
        <v>30</v>
      </c>
    </row>
    <row r="28" spans="1:32" s="77" customFormat="1" ht="36" customHeight="1" x14ac:dyDescent="0.35">
      <c r="A28" s="249"/>
      <c r="B28" s="79">
        <v>7</v>
      </c>
      <c r="C28" s="162" t="s">
        <v>279</v>
      </c>
      <c r="D28" s="167">
        <v>41</v>
      </c>
      <c r="E28" s="153"/>
      <c r="F28" s="155"/>
      <c r="G28" s="153"/>
      <c r="H28" s="155"/>
      <c r="I28" s="153"/>
      <c r="J28" s="155"/>
      <c r="K28" s="153"/>
      <c r="L28" s="155"/>
      <c r="M28" s="153" t="s">
        <v>25</v>
      </c>
      <c r="N28" s="155"/>
      <c r="O28" s="153"/>
      <c r="P28" s="155"/>
      <c r="Q28" s="153" t="s">
        <v>58</v>
      </c>
      <c r="R28" s="155">
        <v>44</v>
      </c>
      <c r="S28" s="153" t="s">
        <v>60</v>
      </c>
      <c r="T28" s="155">
        <v>38</v>
      </c>
      <c r="U28" s="153" t="s">
        <v>285</v>
      </c>
      <c r="V28" s="155"/>
      <c r="W28" s="153" t="s">
        <v>16</v>
      </c>
      <c r="X28" s="155">
        <v>30</v>
      </c>
      <c r="Y28" s="153" t="s">
        <v>54</v>
      </c>
      <c r="Z28" s="155">
        <v>32</v>
      </c>
      <c r="AA28" s="153" t="s">
        <v>253</v>
      </c>
      <c r="AB28" s="155">
        <v>26</v>
      </c>
      <c r="AC28" s="153" t="s">
        <v>225</v>
      </c>
      <c r="AD28" s="155" t="s">
        <v>226</v>
      </c>
      <c r="AE28" s="162" t="s">
        <v>228</v>
      </c>
      <c r="AF28" s="167">
        <v>35</v>
      </c>
    </row>
    <row r="29" spans="1:32" s="77" customFormat="1" ht="36" customHeight="1" thickBot="1" x14ac:dyDescent="0.4">
      <c r="A29" s="250"/>
      <c r="B29" s="80">
        <v>8</v>
      </c>
      <c r="C29" s="160"/>
      <c r="D29" s="161"/>
      <c r="E29" s="160"/>
      <c r="F29" s="161"/>
      <c r="G29" s="160"/>
      <c r="H29" s="161"/>
      <c r="I29" s="160"/>
      <c r="J29" s="161"/>
      <c r="K29" s="160"/>
      <c r="L29" s="161"/>
      <c r="M29" s="160"/>
      <c r="N29" s="161"/>
      <c r="O29" s="160"/>
      <c r="P29" s="161"/>
      <c r="Q29" s="160"/>
      <c r="R29" s="161"/>
      <c r="S29" s="160"/>
      <c r="T29" s="161"/>
      <c r="U29" s="165" t="s">
        <v>281</v>
      </c>
      <c r="V29" s="164">
        <v>43</v>
      </c>
      <c r="W29" s="160"/>
      <c r="X29" s="161"/>
      <c r="Y29" s="165" t="s">
        <v>282</v>
      </c>
      <c r="Z29" s="164">
        <v>37</v>
      </c>
      <c r="AA29" s="160"/>
      <c r="AB29" s="161"/>
      <c r="AC29" s="160"/>
      <c r="AD29" s="161"/>
      <c r="AE29" s="160"/>
      <c r="AF29" s="161"/>
    </row>
    <row r="30" spans="1:32" s="77" customFormat="1" ht="36" customHeight="1" thickBot="1" x14ac:dyDescent="0.4">
      <c r="A30" s="248" t="s">
        <v>31</v>
      </c>
      <c r="B30" s="83"/>
      <c r="C30" s="72" t="s">
        <v>42</v>
      </c>
      <c r="D30" s="73"/>
      <c r="E30" s="72" t="s">
        <v>43</v>
      </c>
      <c r="F30" s="74"/>
      <c r="G30" s="72" t="s">
        <v>176</v>
      </c>
      <c r="H30" s="74"/>
      <c r="I30" s="72" t="s">
        <v>44</v>
      </c>
      <c r="J30" s="73"/>
      <c r="K30" s="72" t="s">
        <v>35</v>
      </c>
      <c r="L30" s="74"/>
      <c r="M30" s="72" t="s">
        <v>45</v>
      </c>
      <c r="N30" s="74"/>
      <c r="O30" s="72" t="s">
        <v>36</v>
      </c>
      <c r="P30" s="74"/>
      <c r="Q30" s="72" t="s">
        <v>106</v>
      </c>
      <c r="R30" s="74"/>
      <c r="S30" s="72" t="s">
        <v>46</v>
      </c>
      <c r="T30" s="74"/>
      <c r="U30" s="72" t="s">
        <v>47</v>
      </c>
      <c r="V30" s="74"/>
      <c r="W30" s="72" t="s">
        <v>177</v>
      </c>
      <c r="X30" s="74"/>
      <c r="Y30" s="72" t="s">
        <v>48</v>
      </c>
      <c r="Z30" s="74"/>
      <c r="AA30" s="72" t="s">
        <v>49</v>
      </c>
      <c r="AB30" s="74"/>
      <c r="AC30" s="72">
        <v>10</v>
      </c>
      <c r="AD30" s="73"/>
      <c r="AE30" s="72">
        <v>11</v>
      </c>
      <c r="AF30" s="74"/>
    </row>
    <row r="31" spans="1:32" s="77" customFormat="1" ht="36" customHeight="1" x14ac:dyDescent="0.35">
      <c r="A31" s="249"/>
      <c r="B31" s="84">
        <v>1</v>
      </c>
      <c r="C31" s="152" t="s">
        <v>8</v>
      </c>
      <c r="D31" s="159">
        <v>28</v>
      </c>
      <c r="E31" s="152" t="s">
        <v>266</v>
      </c>
      <c r="F31" s="159"/>
      <c r="G31" s="152" t="s">
        <v>60</v>
      </c>
      <c r="H31" s="159">
        <v>38</v>
      </c>
      <c r="I31" s="152" t="s">
        <v>8</v>
      </c>
      <c r="J31" s="159">
        <v>35</v>
      </c>
      <c r="K31" s="152" t="s">
        <v>21</v>
      </c>
      <c r="L31" s="159">
        <v>44</v>
      </c>
      <c r="M31" s="152" t="s">
        <v>59</v>
      </c>
      <c r="N31" s="159">
        <v>41</v>
      </c>
      <c r="O31" s="152" t="s">
        <v>59</v>
      </c>
      <c r="P31" s="159">
        <v>37</v>
      </c>
      <c r="Q31" s="152" t="s">
        <v>57</v>
      </c>
      <c r="R31" s="159">
        <v>29</v>
      </c>
      <c r="S31" s="152" t="s">
        <v>59</v>
      </c>
      <c r="T31" s="159">
        <v>42</v>
      </c>
      <c r="U31" s="152" t="s">
        <v>13</v>
      </c>
      <c r="V31" s="159">
        <v>26</v>
      </c>
      <c r="W31" s="152" t="s">
        <v>174</v>
      </c>
      <c r="X31" s="159">
        <v>43</v>
      </c>
      <c r="Y31" s="152" t="s">
        <v>58</v>
      </c>
      <c r="Z31" s="159">
        <v>39</v>
      </c>
      <c r="AA31" s="152" t="s">
        <v>25</v>
      </c>
      <c r="AB31" s="159"/>
      <c r="AC31" s="152" t="s">
        <v>54</v>
      </c>
      <c r="AD31" s="159">
        <v>32</v>
      </c>
      <c r="AE31" s="152" t="s">
        <v>59</v>
      </c>
      <c r="AF31" s="159">
        <v>30</v>
      </c>
    </row>
    <row r="32" spans="1:32" s="77" customFormat="1" ht="36" customHeight="1" x14ac:dyDescent="0.35">
      <c r="A32" s="249"/>
      <c r="B32" s="85">
        <v>2</v>
      </c>
      <c r="C32" s="153" t="s">
        <v>60</v>
      </c>
      <c r="D32" s="207">
        <v>38</v>
      </c>
      <c r="E32" s="153" t="s">
        <v>266</v>
      </c>
      <c r="F32" s="207"/>
      <c r="G32" s="153" t="s">
        <v>8</v>
      </c>
      <c r="H32" s="207">
        <v>32</v>
      </c>
      <c r="I32" s="153" t="s">
        <v>59</v>
      </c>
      <c r="J32" s="207">
        <v>41</v>
      </c>
      <c r="K32" s="153" t="s">
        <v>59</v>
      </c>
      <c r="L32" s="207">
        <v>42</v>
      </c>
      <c r="M32" s="153" t="s">
        <v>57</v>
      </c>
      <c r="N32" s="207">
        <v>29</v>
      </c>
      <c r="O32" s="153" t="s">
        <v>59</v>
      </c>
      <c r="P32" s="207">
        <v>37</v>
      </c>
      <c r="Q32" s="153" t="s">
        <v>15</v>
      </c>
      <c r="R32" s="207">
        <v>31</v>
      </c>
      <c r="S32" s="153" t="s">
        <v>174</v>
      </c>
      <c r="T32" s="207">
        <v>43</v>
      </c>
      <c r="U32" s="153" t="s">
        <v>21</v>
      </c>
      <c r="V32" s="207">
        <v>44</v>
      </c>
      <c r="W32" s="153" t="s">
        <v>13</v>
      </c>
      <c r="X32" s="207">
        <v>26</v>
      </c>
      <c r="Y32" s="153" t="s">
        <v>57</v>
      </c>
      <c r="Z32" s="207">
        <v>35</v>
      </c>
      <c r="AA32" s="153" t="s">
        <v>25</v>
      </c>
      <c r="AB32" s="207"/>
      <c r="AC32" s="153" t="s">
        <v>256</v>
      </c>
      <c r="AD32" s="207">
        <v>28</v>
      </c>
      <c r="AE32" s="153" t="s">
        <v>55</v>
      </c>
      <c r="AF32" s="207">
        <v>30</v>
      </c>
    </row>
    <row r="33" spans="1:32" s="77" customFormat="1" ht="36" customHeight="1" x14ac:dyDescent="0.35">
      <c r="A33" s="249"/>
      <c r="B33" s="85">
        <v>3</v>
      </c>
      <c r="C33" s="153" t="s">
        <v>266</v>
      </c>
      <c r="D33" s="155"/>
      <c r="E33" s="153" t="s">
        <v>59</v>
      </c>
      <c r="F33" s="155">
        <v>30</v>
      </c>
      <c r="G33" s="153" t="s">
        <v>59</v>
      </c>
      <c r="H33" s="155">
        <v>37</v>
      </c>
      <c r="I33" s="153" t="s">
        <v>59</v>
      </c>
      <c r="J33" s="155">
        <v>41</v>
      </c>
      <c r="K33" s="153" t="s">
        <v>8</v>
      </c>
      <c r="L33" s="155">
        <v>35</v>
      </c>
      <c r="M33" s="153" t="s">
        <v>15</v>
      </c>
      <c r="N33" s="155">
        <v>31</v>
      </c>
      <c r="O33" s="153" t="s">
        <v>21</v>
      </c>
      <c r="P33" s="155">
        <v>44</v>
      </c>
      <c r="Q33" s="153" t="s">
        <v>25</v>
      </c>
      <c r="R33" s="155"/>
      <c r="S33" s="153" t="s">
        <v>241</v>
      </c>
      <c r="T33" s="155">
        <v>42</v>
      </c>
      <c r="U33" s="153" t="s">
        <v>242</v>
      </c>
      <c r="V33" s="155" t="s">
        <v>244</v>
      </c>
      <c r="W33" s="153" t="s">
        <v>57</v>
      </c>
      <c r="X33" s="155">
        <v>29</v>
      </c>
      <c r="Y33" s="153" t="s">
        <v>25</v>
      </c>
      <c r="Z33" s="155"/>
      <c r="AA33" s="153" t="s">
        <v>13</v>
      </c>
      <c r="AB33" s="155">
        <v>26</v>
      </c>
      <c r="AC33" s="153" t="s">
        <v>256</v>
      </c>
      <c r="AD33" s="155">
        <v>28</v>
      </c>
      <c r="AE33" s="153" t="s">
        <v>54</v>
      </c>
      <c r="AF33" s="155">
        <v>32</v>
      </c>
    </row>
    <row r="34" spans="1:32" s="77" customFormat="1" ht="36" customHeight="1" x14ac:dyDescent="0.35">
      <c r="A34" s="249"/>
      <c r="B34" s="85">
        <v>4</v>
      </c>
      <c r="C34" s="153" t="s">
        <v>266</v>
      </c>
      <c r="D34" s="155"/>
      <c r="E34" s="153" t="s">
        <v>55</v>
      </c>
      <c r="F34" s="155">
        <v>30</v>
      </c>
      <c r="G34" s="153" t="s">
        <v>25</v>
      </c>
      <c r="H34" s="155"/>
      <c r="I34" s="153" t="s">
        <v>15</v>
      </c>
      <c r="J34" s="155">
        <v>31</v>
      </c>
      <c r="K34" s="153" t="s">
        <v>25</v>
      </c>
      <c r="L34" s="155"/>
      <c r="M34" s="153" t="s">
        <v>21</v>
      </c>
      <c r="N34" s="155">
        <v>44</v>
      </c>
      <c r="O34" s="153" t="s">
        <v>57</v>
      </c>
      <c r="P34" s="155">
        <v>29</v>
      </c>
      <c r="Q34" s="153" t="s">
        <v>167</v>
      </c>
      <c r="R34" s="155" t="s">
        <v>219</v>
      </c>
      <c r="S34" s="153" t="s">
        <v>13</v>
      </c>
      <c r="T34" s="155">
        <v>26</v>
      </c>
      <c r="U34" s="153" t="s">
        <v>57</v>
      </c>
      <c r="V34" s="155">
        <v>35</v>
      </c>
      <c r="W34" s="153" t="s">
        <v>54</v>
      </c>
      <c r="X34" s="155">
        <v>32</v>
      </c>
      <c r="Y34" s="153" t="s">
        <v>241</v>
      </c>
      <c r="Z34" s="155">
        <v>37</v>
      </c>
      <c r="AA34" s="153" t="s">
        <v>58</v>
      </c>
      <c r="AB34" s="155">
        <v>39</v>
      </c>
      <c r="AC34" s="153" t="s">
        <v>25</v>
      </c>
      <c r="AD34" s="155"/>
      <c r="AE34" s="153" t="s">
        <v>256</v>
      </c>
      <c r="AF34" s="155">
        <v>28</v>
      </c>
    </row>
    <row r="35" spans="1:32" s="77" customFormat="1" ht="36" customHeight="1" x14ac:dyDescent="0.35">
      <c r="A35" s="249"/>
      <c r="B35" s="85">
        <v>5</v>
      </c>
      <c r="C35" s="153" t="s">
        <v>59</v>
      </c>
      <c r="D35" s="155">
        <v>41</v>
      </c>
      <c r="E35" s="153" t="s">
        <v>8</v>
      </c>
      <c r="F35" s="155">
        <v>32</v>
      </c>
      <c r="G35" s="153" t="s">
        <v>266</v>
      </c>
      <c r="H35" s="155"/>
      <c r="I35" s="153" t="s">
        <v>167</v>
      </c>
      <c r="J35" s="155" t="s">
        <v>227</v>
      </c>
      <c r="K35" s="153" t="s">
        <v>15</v>
      </c>
      <c r="L35" s="155">
        <v>31</v>
      </c>
      <c r="M35" s="153" t="s">
        <v>60</v>
      </c>
      <c r="N35" s="155">
        <v>38</v>
      </c>
      <c r="O35" s="153" t="s">
        <v>25</v>
      </c>
      <c r="P35" s="155"/>
      <c r="Q35" s="153" t="s">
        <v>55</v>
      </c>
      <c r="R35" s="155">
        <v>30</v>
      </c>
      <c r="S35" s="153" t="s">
        <v>57</v>
      </c>
      <c r="T35" s="155">
        <v>35</v>
      </c>
      <c r="U35" s="153" t="s">
        <v>59</v>
      </c>
      <c r="V35" s="155">
        <v>42</v>
      </c>
      <c r="W35" s="153" t="s">
        <v>52</v>
      </c>
      <c r="X35" s="155">
        <v>29</v>
      </c>
      <c r="Y35" s="153" t="s">
        <v>13</v>
      </c>
      <c r="Z35" s="155">
        <v>26</v>
      </c>
      <c r="AA35" s="153" t="s">
        <v>241</v>
      </c>
      <c r="AB35" s="155">
        <v>37</v>
      </c>
      <c r="AC35" s="153" t="s">
        <v>25</v>
      </c>
      <c r="AD35" s="155"/>
      <c r="AE35" s="153" t="s">
        <v>256</v>
      </c>
      <c r="AF35" s="155">
        <v>28</v>
      </c>
    </row>
    <row r="36" spans="1:32" s="77" customFormat="1" ht="36" customHeight="1" x14ac:dyDescent="0.35">
      <c r="A36" s="249"/>
      <c r="B36" s="85">
        <v>6</v>
      </c>
      <c r="C36" s="153"/>
      <c r="D36" s="155"/>
      <c r="E36" s="153"/>
      <c r="F36" s="155"/>
      <c r="G36" s="153" t="s">
        <v>266</v>
      </c>
      <c r="H36" s="155"/>
      <c r="I36" s="153"/>
      <c r="J36" s="155"/>
      <c r="K36" s="153" t="s">
        <v>167</v>
      </c>
      <c r="L36" s="155" t="s">
        <v>227</v>
      </c>
      <c r="M36" s="153" t="s">
        <v>25</v>
      </c>
      <c r="N36" s="155"/>
      <c r="O36" s="153" t="s">
        <v>15</v>
      </c>
      <c r="P36" s="155">
        <v>31</v>
      </c>
      <c r="Q36" s="153" t="s">
        <v>21</v>
      </c>
      <c r="R36" s="155">
        <v>44</v>
      </c>
      <c r="S36" s="153" t="s">
        <v>54</v>
      </c>
      <c r="T36" s="155">
        <v>32</v>
      </c>
      <c r="U36" s="153" t="s">
        <v>241</v>
      </c>
      <c r="V36" s="155">
        <v>42</v>
      </c>
      <c r="W36" s="153" t="s">
        <v>55</v>
      </c>
      <c r="X36" s="155">
        <v>29</v>
      </c>
      <c r="Y36" s="153" t="s">
        <v>281</v>
      </c>
      <c r="Z36" s="155">
        <v>35</v>
      </c>
      <c r="AA36" s="153" t="s">
        <v>57</v>
      </c>
      <c r="AB36" s="155">
        <v>28</v>
      </c>
      <c r="AC36" s="153" t="s">
        <v>288</v>
      </c>
      <c r="AD36" s="155">
        <v>38</v>
      </c>
      <c r="AE36" s="153" t="s">
        <v>25</v>
      </c>
      <c r="AF36" s="155"/>
    </row>
    <row r="37" spans="1:32" s="77" customFormat="1" ht="36" customHeight="1" x14ac:dyDescent="0.35">
      <c r="A37" s="249"/>
      <c r="B37" s="85">
        <v>7</v>
      </c>
      <c r="C37" s="153"/>
      <c r="D37" s="155"/>
      <c r="E37" s="153"/>
      <c r="F37" s="155"/>
      <c r="G37" s="153"/>
      <c r="H37" s="155"/>
      <c r="I37" s="153"/>
      <c r="J37" s="155"/>
      <c r="K37" s="153"/>
      <c r="L37" s="155"/>
      <c r="M37" s="153"/>
      <c r="N37" s="155"/>
      <c r="O37" s="153" t="s">
        <v>60</v>
      </c>
      <c r="P37" s="155">
        <v>43</v>
      </c>
      <c r="Q37" s="153"/>
      <c r="R37" s="155"/>
      <c r="S37" s="153" t="s">
        <v>21</v>
      </c>
      <c r="T37" s="155">
        <v>44</v>
      </c>
      <c r="U37" s="153" t="s">
        <v>54</v>
      </c>
      <c r="V37" s="155">
        <v>32</v>
      </c>
      <c r="W37" s="153" t="s">
        <v>231</v>
      </c>
      <c r="X37" s="155">
        <v>29</v>
      </c>
      <c r="Y37" s="162" t="s">
        <v>289</v>
      </c>
      <c r="Z37" s="167">
        <v>26</v>
      </c>
      <c r="AA37" s="162" t="s">
        <v>267</v>
      </c>
      <c r="AB37" s="167" t="s">
        <v>265</v>
      </c>
      <c r="AC37" s="153"/>
      <c r="AD37" s="155"/>
      <c r="AE37" s="153" t="s">
        <v>25</v>
      </c>
      <c r="AF37" s="155"/>
    </row>
    <row r="38" spans="1:32" s="77" customFormat="1" ht="24.75" customHeight="1" thickBot="1" x14ac:dyDescent="0.4">
      <c r="A38" s="250"/>
      <c r="B38" s="86">
        <v>8</v>
      </c>
      <c r="C38" s="160"/>
      <c r="D38" s="161"/>
      <c r="E38" s="160"/>
      <c r="F38" s="161"/>
      <c r="G38" s="160"/>
      <c r="H38" s="161"/>
      <c r="I38" s="160"/>
      <c r="J38" s="161"/>
      <c r="K38" s="160"/>
      <c r="L38" s="161"/>
      <c r="O38" s="160"/>
      <c r="P38" s="161"/>
      <c r="Q38" s="160"/>
      <c r="R38" s="161"/>
      <c r="S38" s="165" t="s">
        <v>279</v>
      </c>
      <c r="T38" s="164">
        <v>30</v>
      </c>
      <c r="U38" s="165" t="s">
        <v>279</v>
      </c>
      <c r="V38" s="164">
        <v>35</v>
      </c>
      <c r="W38" s="165" t="s">
        <v>280</v>
      </c>
      <c r="X38" s="164">
        <v>44</v>
      </c>
      <c r="Y38" s="160"/>
      <c r="Z38" s="161"/>
      <c r="AA38" s="160"/>
      <c r="AB38" s="161"/>
      <c r="AC38" s="160"/>
      <c r="AD38" s="161"/>
      <c r="AE38" s="160"/>
      <c r="AF38" s="161"/>
    </row>
    <row r="39" spans="1:32" s="77" customFormat="1" ht="36" customHeight="1" thickBot="1" x14ac:dyDescent="0.4">
      <c r="A39" s="248" t="s">
        <v>32</v>
      </c>
      <c r="B39" s="83"/>
      <c r="C39" s="72" t="s">
        <v>42</v>
      </c>
      <c r="D39" s="73"/>
      <c r="E39" s="72" t="s">
        <v>43</v>
      </c>
      <c r="F39" s="74"/>
      <c r="G39" s="72" t="s">
        <v>176</v>
      </c>
      <c r="H39" s="74"/>
      <c r="I39" s="72" t="s">
        <v>44</v>
      </c>
      <c r="J39" s="73"/>
      <c r="K39" s="72" t="s">
        <v>35</v>
      </c>
      <c r="L39" s="74"/>
      <c r="M39" s="72" t="s">
        <v>45</v>
      </c>
      <c r="N39" s="74"/>
      <c r="O39" s="72" t="s">
        <v>36</v>
      </c>
      <c r="P39" s="74"/>
      <c r="Q39" s="72" t="s">
        <v>106</v>
      </c>
      <c r="R39" s="74"/>
      <c r="S39" s="72" t="s">
        <v>46</v>
      </c>
      <c r="T39" s="74"/>
      <c r="U39" s="72" t="s">
        <v>47</v>
      </c>
      <c r="V39" s="74"/>
      <c r="W39" s="72" t="s">
        <v>177</v>
      </c>
      <c r="X39" s="74"/>
      <c r="Y39" s="72" t="s">
        <v>48</v>
      </c>
      <c r="Z39" s="74"/>
      <c r="AA39" s="72" t="s">
        <v>49</v>
      </c>
      <c r="AB39" s="74"/>
      <c r="AC39" s="72">
        <v>10</v>
      </c>
      <c r="AD39" s="73"/>
      <c r="AE39" s="72">
        <v>11</v>
      </c>
      <c r="AF39" s="74"/>
    </row>
    <row r="40" spans="1:32" s="77" customFormat="1" ht="36" customHeight="1" x14ac:dyDescent="0.35">
      <c r="A40" s="249"/>
      <c r="B40" s="87">
        <v>1</v>
      </c>
      <c r="C40" s="152" t="s">
        <v>59</v>
      </c>
      <c r="D40" s="159">
        <v>41</v>
      </c>
      <c r="E40" s="152" t="s">
        <v>25</v>
      </c>
      <c r="F40" s="159"/>
      <c r="G40" s="152" t="s">
        <v>8</v>
      </c>
      <c r="H40" s="159">
        <v>32</v>
      </c>
      <c r="I40" s="152" t="s">
        <v>21</v>
      </c>
      <c r="J40" s="159">
        <v>44</v>
      </c>
      <c r="K40" s="152" t="s">
        <v>168</v>
      </c>
      <c r="L40" s="159" t="s">
        <v>319</v>
      </c>
      <c r="M40" s="152" t="s">
        <v>52</v>
      </c>
      <c r="N40" s="159">
        <v>29</v>
      </c>
      <c r="O40" s="152" t="s">
        <v>55</v>
      </c>
      <c r="P40" s="159">
        <v>37</v>
      </c>
      <c r="Q40" s="152" t="s">
        <v>168</v>
      </c>
      <c r="R40" s="159" t="s">
        <v>219</v>
      </c>
      <c r="S40" s="152" t="s">
        <v>25</v>
      </c>
      <c r="T40" s="159"/>
      <c r="U40" s="152" t="s">
        <v>55</v>
      </c>
      <c r="V40" s="159">
        <v>42</v>
      </c>
      <c r="W40" s="152" t="s">
        <v>232</v>
      </c>
      <c r="X40" s="159">
        <v>30</v>
      </c>
      <c r="Y40" s="152" t="s">
        <v>52</v>
      </c>
      <c r="Z40" s="159">
        <v>35</v>
      </c>
      <c r="AA40" s="152" t="s">
        <v>52</v>
      </c>
      <c r="AB40" s="159">
        <v>28</v>
      </c>
      <c r="AC40" s="152" t="s">
        <v>58</v>
      </c>
      <c r="AD40" s="159">
        <v>39</v>
      </c>
      <c r="AE40" s="152" t="s">
        <v>239</v>
      </c>
      <c r="AF40" s="159">
        <v>43</v>
      </c>
    </row>
    <row r="41" spans="1:32" s="77" customFormat="1" ht="36" customHeight="1" x14ac:dyDescent="0.35">
      <c r="A41" s="249"/>
      <c r="B41" s="88">
        <v>2</v>
      </c>
      <c r="C41" s="153" t="s">
        <v>155</v>
      </c>
      <c r="D41" s="154">
        <v>28</v>
      </c>
      <c r="E41" s="153" t="s">
        <v>168</v>
      </c>
      <c r="F41" s="154" t="s">
        <v>296</v>
      </c>
      <c r="G41" s="153" t="s">
        <v>59</v>
      </c>
      <c r="H41" s="154">
        <v>37</v>
      </c>
      <c r="I41" s="153" t="s">
        <v>8</v>
      </c>
      <c r="J41" s="154">
        <v>35</v>
      </c>
      <c r="K41" s="153" t="s">
        <v>59</v>
      </c>
      <c r="L41" s="154">
        <v>42</v>
      </c>
      <c r="M41" s="153" t="s">
        <v>59</v>
      </c>
      <c r="N41" s="154">
        <v>41</v>
      </c>
      <c r="O41" s="153" t="s">
        <v>52</v>
      </c>
      <c r="P41" s="154">
        <v>29</v>
      </c>
      <c r="Q41" s="153" t="s">
        <v>59</v>
      </c>
      <c r="R41" s="154">
        <v>30</v>
      </c>
      <c r="S41" s="153" t="s">
        <v>21</v>
      </c>
      <c r="T41" s="154">
        <v>44</v>
      </c>
      <c r="U41" s="153" t="s">
        <v>54</v>
      </c>
      <c r="V41" s="154">
        <v>32</v>
      </c>
      <c r="W41" s="153" t="s">
        <v>25</v>
      </c>
      <c r="X41" s="154"/>
      <c r="Y41" s="153" t="s">
        <v>21</v>
      </c>
      <c r="Z41" s="154">
        <v>39</v>
      </c>
      <c r="AA41" s="153" t="s">
        <v>15</v>
      </c>
      <c r="AB41" s="154">
        <v>31</v>
      </c>
      <c r="AC41" s="153" t="s">
        <v>229</v>
      </c>
      <c r="AD41" s="154" t="s">
        <v>230</v>
      </c>
      <c r="AE41" s="153" t="s">
        <v>55</v>
      </c>
      <c r="AF41" s="154">
        <v>43</v>
      </c>
    </row>
    <row r="42" spans="1:32" s="77" customFormat="1" ht="36" customHeight="1" x14ac:dyDescent="0.35">
      <c r="A42" s="249"/>
      <c r="B42" s="88">
        <v>3</v>
      </c>
      <c r="C42" s="168" t="s">
        <v>55</v>
      </c>
      <c r="D42" s="154">
        <v>41</v>
      </c>
      <c r="E42" s="168" t="s">
        <v>8</v>
      </c>
      <c r="F42" s="154">
        <v>32</v>
      </c>
      <c r="G42" s="168" t="s">
        <v>55</v>
      </c>
      <c r="H42" s="154">
        <v>37</v>
      </c>
      <c r="I42" s="168" t="s">
        <v>25</v>
      </c>
      <c r="J42" s="154"/>
      <c r="K42" s="168" t="s">
        <v>55</v>
      </c>
      <c r="L42" s="154">
        <v>42</v>
      </c>
      <c r="M42" s="168" t="s">
        <v>60</v>
      </c>
      <c r="N42" s="154">
        <v>38</v>
      </c>
      <c r="O42" s="168" t="s">
        <v>16</v>
      </c>
      <c r="P42" s="154">
        <v>30</v>
      </c>
      <c r="Q42" s="168" t="s">
        <v>52</v>
      </c>
      <c r="R42" s="154">
        <v>29</v>
      </c>
      <c r="S42" s="168" t="s">
        <v>52</v>
      </c>
      <c r="T42" s="154">
        <v>35</v>
      </c>
      <c r="U42" s="168" t="s">
        <v>56</v>
      </c>
      <c r="V42" s="154">
        <v>31</v>
      </c>
      <c r="W42" s="168" t="s">
        <v>21</v>
      </c>
      <c r="X42" s="154">
        <v>44</v>
      </c>
      <c r="Y42" s="168" t="s">
        <v>25</v>
      </c>
      <c r="Z42" s="154"/>
      <c r="AA42" s="168" t="s">
        <v>21</v>
      </c>
      <c r="AB42" s="154">
        <v>39</v>
      </c>
      <c r="AC42" s="168" t="s">
        <v>155</v>
      </c>
      <c r="AD42" s="154">
        <v>28</v>
      </c>
      <c r="AE42" s="168" t="s">
        <v>249</v>
      </c>
      <c r="AF42" s="154" t="s">
        <v>270</v>
      </c>
    </row>
    <row r="43" spans="1:32" s="77" customFormat="1" ht="36" customHeight="1" x14ac:dyDescent="0.35">
      <c r="A43" s="249"/>
      <c r="B43" s="88">
        <v>4</v>
      </c>
      <c r="C43" s="168" t="s">
        <v>25</v>
      </c>
      <c r="D43" s="154"/>
      <c r="E43" s="168" t="s">
        <v>59</v>
      </c>
      <c r="F43" s="154">
        <v>39</v>
      </c>
      <c r="G43" s="168" t="s">
        <v>278</v>
      </c>
      <c r="H43" s="154">
        <v>32</v>
      </c>
      <c r="I43" s="168" t="s">
        <v>59</v>
      </c>
      <c r="J43" s="154">
        <v>41</v>
      </c>
      <c r="K43" s="168" t="s">
        <v>8</v>
      </c>
      <c r="L43" s="154">
        <v>35</v>
      </c>
      <c r="M43" s="208" t="s">
        <v>320</v>
      </c>
      <c r="N43" s="262" t="s">
        <v>264</v>
      </c>
      <c r="O43" s="168" t="s">
        <v>52</v>
      </c>
      <c r="P43" s="154">
        <v>29</v>
      </c>
      <c r="Q43" s="168" t="s">
        <v>16</v>
      </c>
      <c r="R43" s="154">
        <v>30</v>
      </c>
      <c r="S43" s="168" t="s">
        <v>55</v>
      </c>
      <c r="T43" s="154">
        <v>42</v>
      </c>
      <c r="U43" s="168" t="s">
        <v>21</v>
      </c>
      <c r="V43" s="154">
        <v>44</v>
      </c>
      <c r="W43" s="168" t="s">
        <v>60</v>
      </c>
      <c r="X43" s="154">
        <v>38</v>
      </c>
      <c r="Y43" s="168" t="s">
        <v>25</v>
      </c>
      <c r="Z43" s="154"/>
      <c r="AA43" s="168" t="s">
        <v>55</v>
      </c>
      <c r="AB43" s="154">
        <v>37</v>
      </c>
      <c r="AC43" s="168" t="s">
        <v>56</v>
      </c>
      <c r="AD43" s="154">
        <v>31</v>
      </c>
      <c r="AE43" s="168" t="s">
        <v>248</v>
      </c>
      <c r="AF43" s="154" t="s">
        <v>269</v>
      </c>
    </row>
    <row r="44" spans="1:32" s="77" customFormat="1" ht="36" customHeight="1" x14ac:dyDescent="0.35">
      <c r="A44" s="249"/>
      <c r="B44" s="88">
        <v>5</v>
      </c>
      <c r="C44" s="153"/>
      <c r="D44" s="155"/>
      <c r="E44" s="153"/>
      <c r="F44" s="155"/>
      <c r="G44" s="153"/>
      <c r="H44" s="155"/>
      <c r="I44" s="153" t="s">
        <v>55</v>
      </c>
      <c r="J44" s="155">
        <v>41</v>
      </c>
      <c r="K44" s="153" t="s">
        <v>4</v>
      </c>
      <c r="L44" s="155" t="s">
        <v>65</v>
      </c>
      <c r="M44" s="153" t="s">
        <v>16</v>
      </c>
      <c r="N44" s="155">
        <v>30</v>
      </c>
      <c r="O44" s="208" t="s">
        <v>320</v>
      </c>
      <c r="P44" s="262" t="s">
        <v>264</v>
      </c>
      <c r="Q44" s="153" t="s">
        <v>241</v>
      </c>
      <c r="R44" s="155">
        <v>42</v>
      </c>
      <c r="S44" s="153" t="s">
        <v>56</v>
      </c>
      <c r="T44" s="155">
        <v>31</v>
      </c>
      <c r="U44" s="153" t="s">
        <v>52</v>
      </c>
      <c r="V44" s="155">
        <v>35</v>
      </c>
      <c r="W44" s="153" t="s">
        <v>52</v>
      </c>
      <c r="X44" s="155">
        <v>29</v>
      </c>
      <c r="Y44" s="153" t="s">
        <v>55</v>
      </c>
      <c r="Z44" s="155">
        <v>37</v>
      </c>
      <c r="AA44" s="153" t="s">
        <v>168</v>
      </c>
      <c r="AB44" s="155" t="s">
        <v>219</v>
      </c>
      <c r="AC44" s="153" t="s">
        <v>25</v>
      </c>
      <c r="AD44" s="155"/>
      <c r="AE44" s="153" t="s">
        <v>297</v>
      </c>
      <c r="AF44" s="155">
        <v>32</v>
      </c>
    </row>
    <row r="45" spans="1:32" s="77" customFormat="1" ht="36" customHeight="1" x14ac:dyDescent="0.35">
      <c r="A45" s="249"/>
      <c r="B45" s="88">
        <v>6</v>
      </c>
      <c r="C45" s="153"/>
      <c r="D45" s="155"/>
      <c r="E45" s="169"/>
      <c r="F45" s="154"/>
      <c r="G45" s="169"/>
      <c r="H45" s="154"/>
      <c r="I45" s="169"/>
      <c r="J45" s="154"/>
      <c r="K45" s="169"/>
      <c r="L45" s="154"/>
      <c r="M45" s="169" t="s">
        <v>52</v>
      </c>
      <c r="N45" s="154">
        <v>29</v>
      </c>
      <c r="O45" s="169" t="s">
        <v>4</v>
      </c>
      <c r="P45" s="154" t="s">
        <v>65</v>
      </c>
      <c r="Q45" s="208" t="s">
        <v>320</v>
      </c>
      <c r="R45" s="262" t="s">
        <v>264</v>
      </c>
      <c r="S45" s="169" t="s">
        <v>54</v>
      </c>
      <c r="T45" s="154">
        <v>32</v>
      </c>
      <c r="U45" s="169" t="s">
        <v>168</v>
      </c>
      <c r="V45" s="154" t="s">
        <v>219</v>
      </c>
      <c r="W45" s="169" t="s">
        <v>56</v>
      </c>
      <c r="X45" s="154">
        <v>31</v>
      </c>
      <c r="Y45" s="169" t="s">
        <v>16</v>
      </c>
      <c r="Z45" s="154">
        <v>30</v>
      </c>
      <c r="AA45" s="169" t="s">
        <v>25</v>
      </c>
      <c r="AB45" s="154"/>
      <c r="AC45" s="169" t="s">
        <v>59</v>
      </c>
      <c r="AD45" s="154">
        <v>42</v>
      </c>
      <c r="AE45" s="208" t="s">
        <v>58</v>
      </c>
      <c r="AF45" s="154">
        <v>39</v>
      </c>
    </row>
    <row r="46" spans="1:32" s="77" customFormat="1" ht="36" customHeight="1" thickBot="1" x14ac:dyDescent="0.4">
      <c r="A46" s="250"/>
      <c r="B46" s="89">
        <v>7</v>
      </c>
      <c r="C46" s="153"/>
      <c r="D46" s="155"/>
      <c r="E46" s="153"/>
      <c r="F46" s="155"/>
      <c r="G46" s="153"/>
      <c r="H46" s="155"/>
      <c r="I46" s="153"/>
      <c r="J46" s="155"/>
      <c r="K46" s="153"/>
      <c r="L46" s="155"/>
      <c r="M46" s="153"/>
      <c r="N46" s="155"/>
      <c r="O46" s="153"/>
      <c r="P46" s="155"/>
      <c r="Q46" s="153"/>
      <c r="R46" s="155"/>
      <c r="S46" s="153" t="s">
        <v>60</v>
      </c>
      <c r="T46" s="155">
        <v>38</v>
      </c>
      <c r="U46" s="153" t="s">
        <v>25</v>
      </c>
      <c r="V46" s="155"/>
      <c r="W46" s="153" t="s">
        <v>54</v>
      </c>
      <c r="X46" s="155">
        <v>32</v>
      </c>
      <c r="Y46" s="153" t="s">
        <v>15</v>
      </c>
      <c r="Z46" s="155">
        <v>31</v>
      </c>
      <c r="AA46" s="153" t="s">
        <v>16</v>
      </c>
      <c r="AB46" s="155">
        <v>30</v>
      </c>
      <c r="AC46" s="153" t="s">
        <v>55</v>
      </c>
      <c r="AD46" s="155">
        <v>42</v>
      </c>
      <c r="AE46" s="162" t="s">
        <v>271</v>
      </c>
      <c r="AF46" s="167" t="s">
        <v>272</v>
      </c>
    </row>
    <row r="47" spans="1:32" ht="24" thickBot="1" x14ac:dyDescent="0.4">
      <c r="C47" s="160"/>
      <c r="D47" s="161"/>
      <c r="E47" s="160"/>
      <c r="F47" s="161"/>
      <c r="G47" s="160"/>
      <c r="H47" s="161"/>
      <c r="I47" s="160"/>
      <c r="J47" s="161"/>
      <c r="K47" s="160"/>
      <c r="L47" s="161"/>
      <c r="M47" s="160"/>
      <c r="N47" s="161"/>
      <c r="O47" s="160"/>
      <c r="P47" s="161"/>
      <c r="Q47" s="160"/>
      <c r="R47" s="161"/>
      <c r="S47" s="160"/>
      <c r="T47" s="161"/>
      <c r="U47" s="160"/>
      <c r="V47" s="161"/>
      <c r="W47" s="160"/>
      <c r="X47" s="161"/>
      <c r="Y47" s="165" t="s">
        <v>298</v>
      </c>
      <c r="Z47" s="164">
        <v>31</v>
      </c>
      <c r="AA47" s="165" t="s">
        <v>298</v>
      </c>
      <c r="AB47" s="164">
        <v>31</v>
      </c>
      <c r="AC47" s="160"/>
      <c r="AD47" s="161"/>
      <c r="AE47" s="160"/>
      <c r="AF47" s="161"/>
    </row>
    <row r="48" spans="1:32" x14ac:dyDescent="0.3">
      <c r="C48" s="63">
        <f>COUNTA(C3:C46)-5</f>
        <v>28</v>
      </c>
      <c r="E48" s="63">
        <f>COUNTA(E3:E45)-5</f>
        <v>27</v>
      </c>
      <c r="G48" s="63">
        <f>COUNTA(G3:G46)-5</f>
        <v>28</v>
      </c>
      <c r="I48" s="63">
        <f>COUNTA(I3:I46)-5</f>
        <v>30</v>
      </c>
      <c r="K48" s="63">
        <f>COUNTA(K3:K45)-5</f>
        <v>29</v>
      </c>
      <c r="M48" s="63">
        <f>COUNTA(M3:M46)-5</f>
        <v>33</v>
      </c>
      <c r="O48" s="63">
        <f>COUNTA(O3:O45)-5</f>
        <v>33</v>
      </c>
      <c r="Q48" s="63">
        <f>COUNTA(Q3:Q46)-5</f>
        <v>32</v>
      </c>
      <c r="S48" s="63">
        <f>COUNTA(S3:S46)-5</f>
        <v>38</v>
      </c>
      <c r="U48" s="63">
        <f>COUNTA(U3:U46)-5</f>
        <v>38</v>
      </c>
      <c r="W48" s="63">
        <f>COUNTA(W3:W45)-5</f>
        <v>35</v>
      </c>
      <c r="Y48" s="63">
        <f>COUNTA(Y3:Y44)-5</f>
        <v>35</v>
      </c>
      <c r="AA48" s="63">
        <f>COUNTA(AA3:AA44)-5</f>
        <v>35</v>
      </c>
      <c r="AC48" s="63">
        <f>COUNTA(AC3:AC45)-5</f>
        <v>32</v>
      </c>
      <c r="AE48" s="63">
        <f>COUNTA(AE3:AE45)-5</f>
        <v>34</v>
      </c>
    </row>
  </sheetData>
  <mergeCells count="7">
    <mergeCell ref="AC2:AE2"/>
    <mergeCell ref="C2:E2"/>
    <mergeCell ref="A39:A46"/>
    <mergeCell ref="A3:A11"/>
    <mergeCell ref="A12:A20"/>
    <mergeCell ref="A21:A29"/>
    <mergeCell ref="A30:A38"/>
  </mergeCells>
  <pageMargins left="0.19685039370078741" right="3.937007874015748E-2" top="0.19685039370078741" bottom="0.19685039370078741" header="0" footer="0"/>
  <pageSetup paperSize="9" scale="64" fitToWidth="2" fitToHeight="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zoomScale="110" zoomScaleNormal="110" workbookViewId="0">
      <selection activeCell="F21" sqref="F21"/>
    </sheetView>
  </sheetViews>
  <sheetFormatPr defaultRowHeight="18.75" x14ac:dyDescent="0.3"/>
  <cols>
    <col min="1" max="1" width="23" style="96" customWidth="1"/>
    <col min="2" max="2" width="10.42578125" style="34" customWidth="1"/>
    <col min="3" max="3" width="7.140625" style="34" customWidth="1"/>
    <col min="4" max="8" width="5.7109375" style="34" customWidth="1"/>
    <col min="9" max="9" width="6.7109375" style="34" customWidth="1"/>
    <col min="10" max="10" width="4.85546875" style="96" customWidth="1"/>
    <col min="11" max="11" width="3.85546875" style="96" customWidth="1"/>
    <col min="12" max="12" width="24" style="96" customWidth="1"/>
    <col min="13" max="13" width="7.42578125" style="96" customWidth="1"/>
    <col min="14" max="14" width="24" style="96" customWidth="1"/>
    <col min="15" max="15" width="8.42578125" style="96" customWidth="1"/>
    <col min="16" max="16" width="24" style="96" customWidth="1"/>
    <col min="17" max="17" width="8.85546875" style="96" customWidth="1"/>
    <col min="18" max="18" width="24" style="96" customWidth="1"/>
    <col min="19" max="19" width="10.85546875" style="97" customWidth="1"/>
    <col min="20" max="20" width="24" style="96" customWidth="1"/>
    <col min="21" max="21" width="7.7109375" style="96" customWidth="1"/>
    <col min="22" max="16384" width="9.140625" style="96"/>
  </cols>
  <sheetData>
    <row r="1" spans="1:21" ht="19.5" thickBot="1" x14ac:dyDescent="0.35">
      <c r="A1" s="119"/>
      <c r="B1" s="251" t="s">
        <v>292</v>
      </c>
      <c r="C1" s="252"/>
      <c r="D1" s="252"/>
      <c r="E1" s="252"/>
      <c r="F1" s="252"/>
      <c r="G1" s="252"/>
      <c r="H1" s="252"/>
      <c r="I1" s="253"/>
    </row>
    <row r="2" spans="1:21" ht="30.75" thickBot="1" x14ac:dyDescent="0.45">
      <c r="A2" s="119"/>
      <c r="B2" s="42">
        <v>1</v>
      </c>
      <c r="C2" s="43">
        <v>2</v>
      </c>
      <c r="D2" s="43">
        <v>3</v>
      </c>
      <c r="E2" s="43">
        <v>4</v>
      </c>
      <c r="F2" s="43">
        <v>5</v>
      </c>
      <c r="G2" s="43">
        <v>6</v>
      </c>
      <c r="H2" s="43">
        <v>7</v>
      </c>
      <c r="I2" s="47">
        <v>8</v>
      </c>
      <c r="L2" s="254" t="s">
        <v>321</v>
      </c>
      <c r="M2" s="254"/>
      <c r="N2" s="255"/>
      <c r="O2" s="255"/>
      <c r="P2" s="255"/>
      <c r="Q2" s="255"/>
      <c r="R2" s="255"/>
      <c r="S2" s="255"/>
      <c r="T2" s="255"/>
      <c r="U2" s="255"/>
    </row>
    <row r="3" spans="1:21" ht="20.25" customHeight="1" thickBot="1" x14ac:dyDescent="0.35">
      <c r="A3" s="17" t="s">
        <v>0</v>
      </c>
      <c r="B3" s="27"/>
      <c r="C3" s="28"/>
      <c r="D3" s="28"/>
      <c r="E3" s="28"/>
      <c r="F3" s="28"/>
      <c r="G3" s="28"/>
      <c r="H3" s="28"/>
      <c r="I3" s="29"/>
      <c r="J3" s="256" t="s">
        <v>258</v>
      </c>
      <c r="K3" s="104"/>
      <c r="L3" s="117" t="s">
        <v>42</v>
      </c>
      <c r="M3" s="118"/>
      <c r="N3" s="117" t="s">
        <v>43</v>
      </c>
      <c r="O3" s="118"/>
      <c r="P3" s="117" t="s">
        <v>176</v>
      </c>
      <c r="Q3" s="116"/>
      <c r="R3" s="114" t="s">
        <v>44</v>
      </c>
      <c r="S3" s="115"/>
      <c r="T3" s="114" t="s">
        <v>35</v>
      </c>
      <c r="U3" s="113"/>
    </row>
    <row r="4" spans="1:21" ht="20.25" customHeight="1" x14ac:dyDescent="0.35">
      <c r="A4" s="17" t="s">
        <v>23</v>
      </c>
      <c r="B4" s="5" t="s">
        <v>162</v>
      </c>
      <c r="C4" s="4" t="s">
        <v>97</v>
      </c>
      <c r="D4" s="4" t="s">
        <v>70</v>
      </c>
      <c r="E4" s="4" t="s">
        <v>157</v>
      </c>
      <c r="F4" s="4" t="s">
        <v>145</v>
      </c>
      <c r="G4" s="4" t="s">
        <v>96</v>
      </c>
      <c r="H4" s="4" t="s">
        <v>201</v>
      </c>
      <c r="I4" s="31"/>
      <c r="J4" s="257"/>
      <c r="K4" s="112">
        <v>1</v>
      </c>
      <c r="L4" s="209" t="s">
        <v>4</v>
      </c>
      <c r="M4" s="210" t="s">
        <v>65</v>
      </c>
      <c r="N4" s="209" t="s">
        <v>8</v>
      </c>
      <c r="O4" s="210">
        <v>32</v>
      </c>
      <c r="P4" s="209" t="s">
        <v>59</v>
      </c>
      <c r="Q4" s="210">
        <v>37</v>
      </c>
      <c r="R4" s="209" t="s">
        <v>8</v>
      </c>
      <c r="S4" s="210">
        <v>35</v>
      </c>
      <c r="T4" s="209" t="s">
        <v>53</v>
      </c>
      <c r="U4" s="210">
        <v>26</v>
      </c>
    </row>
    <row r="5" spans="1:21" ht="20.25" customHeight="1" x14ac:dyDescent="0.35">
      <c r="A5" s="17" t="s">
        <v>111</v>
      </c>
      <c r="B5" s="5" t="s">
        <v>39</v>
      </c>
      <c r="C5" s="4" t="s">
        <v>41</v>
      </c>
      <c r="D5" s="4" t="s">
        <v>38</v>
      </c>
      <c r="E5" s="4" t="s">
        <v>94</v>
      </c>
      <c r="F5" s="4" t="s">
        <v>121</v>
      </c>
      <c r="G5" s="4" t="s">
        <v>149</v>
      </c>
      <c r="H5" s="4"/>
      <c r="I5" s="31"/>
      <c r="J5" s="257"/>
      <c r="K5" s="111">
        <v>2</v>
      </c>
      <c r="L5" s="136" t="s">
        <v>155</v>
      </c>
      <c r="M5" s="135">
        <v>28</v>
      </c>
      <c r="N5" s="136" t="s">
        <v>4</v>
      </c>
      <c r="O5" s="135" t="s">
        <v>65</v>
      </c>
      <c r="P5" s="136" t="s">
        <v>60</v>
      </c>
      <c r="Q5" s="135">
        <v>38</v>
      </c>
      <c r="R5" s="136" t="s">
        <v>21</v>
      </c>
      <c r="S5" s="135">
        <v>44</v>
      </c>
      <c r="T5" s="136" t="s">
        <v>8</v>
      </c>
      <c r="U5" s="135">
        <v>35</v>
      </c>
    </row>
    <row r="6" spans="1:21" ht="20.25" customHeight="1" x14ac:dyDescent="0.35">
      <c r="A6" s="17" t="s">
        <v>51</v>
      </c>
      <c r="B6" s="5" t="s">
        <v>302</v>
      </c>
      <c r="C6" s="4"/>
      <c r="D6" s="4" t="s">
        <v>188</v>
      </c>
      <c r="E6" s="4" t="s">
        <v>187</v>
      </c>
      <c r="F6" s="4" t="s">
        <v>185</v>
      </c>
      <c r="G6" s="4" t="s">
        <v>205</v>
      </c>
      <c r="H6" s="4"/>
      <c r="I6" s="31"/>
      <c r="J6" s="257"/>
      <c r="K6" s="111">
        <v>3</v>
      </c>
      <c r="L6" s="136" t="s">
        <v>53</v>
      </c>
      <c r="M6" s="135">
        <v>26</v>
      </c>
      <c r="N6" s="136" t="s">
        <v>59</v>
      </c>
      <c r="O6" s="135">
        <v>29</v>
      </c>
      <c r="P6" s="136" t="s">
        <v>8</v>
      </c>
      <c r="Q6" s="135">
        <v>32</v>
      </c>
      <c r="R6" s="136" t="s">
        <v>59</v>
      </c>
      <c r="S6" s="135">
        <v>41</v>
      </c>
      <c r="T6" s="136" t="s">
        <v>21</v>
      </c>
      <c r="U6" s="135">
        <v>30</v>
      </c>
    </row>
    <row r="7" spans="1:21" ht="20.25" customHeight="1" x14ac:dyDescent="0.35">
      <c r="A7" s="17" t="s">
        <v>22</v>
      </c>
      <c r="B7" s="5" t="s">
        <v>147</v>
      </c>
      <c r="C7" s="4" t="s">
        <v>233</v>
      </c>
      <c r="D7" s="4" t="s">
        <v>216</v>
      </c>
      <c r="E7" s="4"/>
      <c r="F7" s="4" t="s">
        <v>95</v>
      </c>
      <c r="G7" s="4" t="s">
        <v>95</v>
      </c>
      <c r="H7" s="4"/>
      <c r="I7" s="144" t="s">
        <v>216</v>
      </c>
      <c r="J7" s="257"/>
      <c r="K7" s="111">
        <v>4</v>
      </c>
      <c r="L7" s="136" t="s">
        <v>59</v>
      </c>
      <c r="M7" s="135">
        <v>41</v>
      </c>
      <c r="N7" s="136" t="s">
        <v>55</v>
      </c>
      <c r="O7" s="135">
        <v>29</v>
      </c>
      <c r="P7" s="136" t="s">
        <v>55</v>
      </c>
      <c r="Q7" s="135">
        <v>37</v>
      </c>
      <c r="R7" s="136" t="s">
        <v>53</v>
      </c>
      <c r="S7" s="135">
        <v>26</v>
      </c>
      <c r="T7" s="136" t="s">
        <v>59</v>
      </c>
      <c r="U7" s="135">
        <v>42</v>
      </c>
    </row>
    <row r="8" spans="1:21" ht="20.25" customHeight="1" x14ac:dyDescent="0.3">
      <c r="A8" s="17" t="s">
        <v>2</v>
      </c>
      <c r="B8" s="5" t="s">
        <v>42</v>
      </c>
      <c r="C8" s="4" t="s">
        <v>43</v>
      </c>
      <c r="D8" s="4" t="s">
        <v>37</v>
      </c>
      <c r="E8" s="4" t="s">
        <v>34</v>
      </c>
      <c r="F8" s="4"/>
      <c r="G8" s="4" t="s">
        <v>176</v>
      </c>
      <c r="H8" s="4" t="s">
        <v>40</v>
      </c>
      <c r="I8" s="38"/>
      <c r="J8" s="257"/>
      <c r="K8" s="111">
        <v>5</v>
      </c>
      <c r="L8" s="136" t="s">
        <v>55</v>
      </c>
      <c r="M8" s="135">
        <v>41</v>
      </c>
      <c r="N8" s="136" t="s">
        <v>168</v>
      </c>
      <c r="O8" s="135" t="s">
        <v>303</v>
      </c>
      <c r="P8" s="136" t="s">
        <v>53</v>
      </c>
      <c r="Q8" s="135">
        <v>26</v>
      </c>
      <c r="R8" s="136" t="s">
        <v>16</v>
      </c>
      <c r="S8" s="135">
        <v>30</v>
      </c>
      <c r="T8" s="136" t="s">
        <v>59</v>
      </c>
      <c r="U8" s="135">
        <v>42</v>
      </c>
    </row>
    <row r="9" spans="1:21" ht="20.25" customHeight="1" x14ac:dyDescent="0.35">
      <c r="A9" s="17" t="s">
        <v>6</v>
      </c>
      <c r="B9" s="5" t="s">
        <v>207</v>
      </c>
      <c r="C9" s="4" t="s">
        <v>156</v>
      </c>
      <c r="D9" s="4" t="s">
        <v>121</v>
      </c>
      <c r="E9" s="4" t="s">
        <v>121</v>
      </c>
      <c r="F9" s="4"/>
      <c r="G9" s="4" t="s">
        <v>210</v>
      </c>
      <c r="H9" s="4"/>
      <c r="I9" s="31"/>
      <c r="J9" s="257"/>
      <c r="K9" s="111">
        <v>6</v>
      </c>
      <c r="L9" s="136" t="s">
        <v>60</v>
      </c>
      <c r="M9" s="211">
        <v>38</v>
      </c>
      <c r="N9" s="136" t="s">
        <v>53</v>
      </c>
      <c r="O9" s="211">
        <v>26</v>
      </c>
      <c r="P9" s="136" t="s">
        <v>4</v>
      </c>
      <c r="Q9" s="211" t="s">
        <v>65</v>
      </c>
      <c r="R9" s="136" t="s">
        <v>55</v>
      </c>
      <c r="S9" s="211">
        <v>41</v>
      </c>
      <c r="T9" s="136" t="s">
        <v>16</v>
      </c>
      <c r="U9" s="211">
        <v>30</v>
      </c>
    </row>
    <row r="10" spans="1:21" ht="20.25" customHeight="1" x14ac:dyDescent="0.35">
      <c r="A10" s="17" t="s">
        <v>3</v>
      </c>
      <c r="B10" s="5" t="s">
        <v>190</v>
      </c>
      <c r="C10" s="4" t="s">
        <v>190</v>
      </c>
      <c r="D10" s="4" t="s">
        <v>149</v>
      </c>
      <c r="E10" s="4" t="s">
        <v>148</v>
      </c>
      <c r="F10" s="4" t="s">
        <v>148</v>
      </c>
      <c r="G10" s="4"/>
      <c r="H10" s="4" t="s">
        <v>149</v>
      </c>
      <c r="I10" s="31"/>
      <c r="J10" s="257"/>
      <c r="K10" s="111">
        <v>7</v>
      </c>
      <c r="L10" s="136"/>
      <c r="M10" s="135"/>
      <c r="N10" s="136"/>
      <c r="O10" s="135"/>
      <c r="P10" s="136"/>
      <c r="Q10" s="135"/>
      <c r="R10" s="136" t="s">
        <v>168</v>
      </c>
      <c r="S10" s="135" t="s">
        <v>304</v>
      </c>
      <c r="T10" s="136"/>
      <c r="U10" s="135"/>
    </row>
    <row r="11" spans="1:21" ht="20.25" customHeight="1" thickBot="1" x14ac:dyDescent="0.4">
      <c r="A11" s="17" t="s">
        <v>5</v>
      </c>
      <c r="B11" s="5"/>
      <c r="C11" s="4"/>
      <c r="D11" s="4"/>
      <c r="E11" s="4" t="s">
        <v>260</v>
      </c>
      <c r="F11" s="4" t="s">
        <v>240</v>
      </c>
      <c r="G11" s="4" t="s">
        <v>240</v>
      </c>
      <c r="H11" s="4"/>
      <c r="I11" s="31"/>
      <c r="J11" s="258"/>
      <c r="K11" s="110">
        <v>8</v>
      </c>
      <c r="L11" s="137"/>
      <c r="M11" s="138"/>
      <c r="N11" s="137"/>
      <c r="O11" s="138"/>
      <c r="P11" s="137"/>
      <c r="Q11" s="138"/>
      <c r="R11" s="137"/>
      <c r="S11" s="138"/>
      <c r="T11" s="137"/>
      <c r="U11" s="138"/>
    </row>
    <row r="12" spans="1:21" ht="20.25" customHeight="1" thickBot="1" x14ac:dyDescent="0.4">
      <c r="A12" s="17" t="s">
        <v>7</v>
      </c>
      <c r="B12" s="5" t="s">
        <v>192</v>
      </c>
      <c r="C12" s="4" t="s">
        <v>191</v>
      </c>
      <c r="D12" s="4" t="s">
        <v>67</v>
      </c>
      <c r="E12" s="4" t="s">
        <v>192</v>
      </c>
      <c r="F12" s="4" t="s">
        <v>68</v>
      </c>
      <c r="G12" s="4" t="s">
        <v>191</v>
      </c>
      <c r="H12" s="4" t="s">
        <v>68</v>
      </c>
      <c r="I12" s="144" t="s">
        <v>191</v>
      </c>
      <c r="J12" s="256" t="s">
        <v>258</v>
      </c>
      <c r="K12" s="104"/>
      <c r="L12" s="109" t="s">
        <v>45</v>
      </c>
      <c r="M12" s="108"/>
      <c r="N12" s="109" t="s">
        <v>36</v>
      </c>
      <c r="O12" s="108"/>
      <c r="P12" s="109" t="s">
        <v>106</v>
      </c>
      <c r="Q12" s="108"/>
      <c r="R12" s="109" t="s">
        <v>46</v>
      </c>
      <c r="S12" s="108"/>
      <c r="T12" s="109" t="s">
        <v>47</v>
      </c>
      <c r="U12" s="108"/>
    </row>
    <row r="13" spans="1:21" ht="20.25" customHeight="1" x14ac:dyDescent="0.35">
      <c r="A13" s="17" t="s">
        <v>1</v>
      </c>
      <c r="B13" s="5"/>
      <c r="C13" s="4" t="s">
        <v>193</v>
      </c>
      <c r="D13" s="4" t="s">
        <v>193</v>
      </c>
      <c r="E13" s="4" t="s">
        <v>66</v>
      </c>
      <c r="F13" s="4" t="s">
        <v>66</v>
      </c>
      <c r="G13" s="4" t="s">
        <v>194</v>
      </c>
      <c r="H13" s="4" t="s">
        <v>194</v>
      </c>
      <c r="I13" s="31"/>
      <c r="J13" s="257"/>
      <c r="K13" s="107">
        <v>1</v>
      </c>
      <c r="L13" s="209" t="s">
        <v>59</v>
      </c>
      <c r="M13" s="210">
        <v>41</v>
      </c>
      <c r="N13" s="209" t="s">
        <v>285</v>
      </c>
      <c r="O13" s="210"/>
      <c r="P13" s="209" t="s">
        <v>168</v>
      </c>
      <c r="Q13" s="210" t="s">
        <v>219</v>
      </c>
      <c r="R13" s="209" t="s">
        <v>25</v>
      </c>
      <c r="S13" s="210"/>
      <c r="T13" s="209" t="s">
        <v>16</v>
      </c>
      <c r="U13" s="210">
        <v>30</v>
      </c>
    </row>
    <row r="14" spans="1:21" ht="20.25" customHeight="1" x14ac:dyDescent="0.35">
      <c r="A14" s="17" t="s">
        <v>12</v>
      </c>
      <c r="B14" s="54" t="s">
        <v>117</v>
      </c>
      <c r="C14" s="4"/>
      <c r="D14" s="35" t="s">
        <v>112</v>
      </c>
      <c r="E14" s="35" t="s">
        <v>114</v>
      </c>
      <c r="F14" s="35" t="s">
        <v>113</v>
      </c>
      <c r="G14" s="35" t="s">
        <v>72</v>
      </c>
      <c r="H14" s="30"/>
      <c r="I14" s="31"/>
      <c r="J14" s="257"/>
      <c r="K14" s="106">
        <v>2</v>
      </c>
      <c r="L14" s="136" t="s">
        <v>55</v>
      </c>
      <c r="M14" s="135">
        <v>41</v>
      </c>
      <c r="N14" s="136" t="s">
        <v>285</v>
      </c>
      <c r="O14" s="135"/>
      <c r="P14" s="136" t="s">
        <v>59</v>
      </c>
      <c r="Q14" s="135">
        <v>29</v>
      </c>
      <c r="R14" s="136" t="s">
        <v>25</v>
      </c>
      <c r="S14" s="135"/>
      <c r="T14" s="136" t="s">
        <v>59</v>
      </c>
      <c r="U14" s="135">
        <v>42</v>
      </c>
    </row>
    <row r="15" spans="1:21" ht="20.25" customHeight="1" x14ac:dyDescent="0.35">
      <c r="A15" s="17" t="s">
        <v>11</v>
      </c>
      <c r="B15" s="5" t="s">
        <v>144</v>
      </c>
      <c r="C15" s="4" t="s">
        <v>143</v>
      </c>
      <c r="D15" s="4" t="s">
        <v>89</v>
      </c>
      <c r="E15" s="4" t="s">
        <v>88</v>
      </c>
      <c r="F15" s="4" t="s">
        <v>86</v>
      </c>
      <c r="G15" s="4"/>
      <c r="H15" s="4"/>
      <c r="I15" s="31"/>
      <c r="J15" s="257"/>
      <c r="K15" s="106">
        <v>3</v>
      </c>
      <c r="L15" s="136" t="s">
        <v>60</v>
      </c>
      <c r="M15" s="135">
        <v>38</v>
      </c>
      <c r="N15" s="136" t="s">
        <v>55</v>
      </c>
      <c r="O15" s="135">
        <v>37</v>
      </c>
      <c r="P15" s="136" t="s">
        <v>285</v>
      </c>
      <c r="Q15" s="135"/>
      <c r="R15" s="136" t="s">
        <v>16</v>
      </c>
      <c r="S15" s="135">
        <v>30</v>
      </c>
      <c r="T15" s="136" t="s">
        <v>55</v>
      </c>
      <c r="U15" s="135">
        <v>42</v>
      </c>
    </row>
    <row r="16" spans="1:21" ht="20.25" customHeight="1" x14ac:dyDescent="0.35">
      <c r="A16" s="17" t="s">
        <v>179</v>
      </c>
      <c r="B16" s="5" t="s">
        <v>197</v>
      </c>
      <c r="C16" s="4" t="s">
        <v>98</v>
      </c>
      <c r="D16" s="4" t="s">
        <v>196</v>
      </c>
      <c r="E16" s="4" t="s">
        <v>141</v>
      </c>
      <c r="F16" s="4" t="s">
        <v>165</v>
      </c>
      <c r="G16" s="4" t="s">
        <v>142</v>
      </c>
      <c r="H16" s="4" t="s">
        <v>140</v>
      </c>
      <c r="I16" s="144" t="s">
        <v>140</v>
      </c>
      <c r="J16" s="257"/>
      <c r="K16" s="106">
        <v>4</v>
      </c>
      <c r="L16" s="136" t="s">
        <v>21</v>
      </c>
      <c r="M16" s="135">
        <v>44</v>
      </c>
      <c r="N16" s="136" t="s">
        <v>60</v>
      </c>
      <c r="O16" s="135">
        <v>39</v>
      </c>
      <c r="P16" s="136" t="s">
        <v>285</v>
      </c>
      <c r="Q16" s="135"/>
      <c r="R16" s="136" t="s">
        <v>15</v>
      </c>
      <c r="S16" s="135">
        <v>31</v>
      </c>
      <c r="T16" s="136" t="s">
        <v>52</v>
      </c>
      <c r="U16" s="135">
        <v>35</v>
      </c>
    </row>
    <row r="17" spans="1:21" ht="20.25" customHeight="1" x14ac:dyDescent="0.35">
      <c r="A17" s="17" t="s">
        <v>10</v>
      </c>
      <c r="B17" s="5" t="s">
        <v>120</v>
      </c>
      <c r="C17" s="4" t="s">
        <v>199</v>
      </c>
      <c r="D17" s="4" t="s">
        <v>160</v>
      </c>
      <c r="E17" s="4" t="s">
        <v>200</v>
      </c>
      <c r="F17" s="4"/>
      <c r="G17" s="4"/>
      <c r="H17" s="59" t="s">
        <v>200</v>
      </c>
      <c r="I17" s="31"/>
      <c r="J17" s="257"/>
      <c r="K17" s="106">
        <v>5</v>
      </c>
      <c r="L17" s="136" t="s">
        <v>285</v>
      </c>
      <c r="M17" s="135"/>
      <c r="N17" s="136" t="s">
        <v>21</v>
      </c>
      <c r="O17" s="135">
        <v>44</v>
      </c>
      <c r="P17" s="136" t="s">
        <v>54</v>
      </c>
      <c r="Q17" s="135">
        <v>32</v>
      </c>
      <c r="R17" s="136" t="s">
        <v>52</v>
      </c>
      <c r="S17" s="135">
        <v>35</v>
      </c>
      <c r="T17" s="136" t="s">
        <v>15</v>
      </c>
      <c r="U17" s="135">
        <v>31</v>
      </c>
    </row>
    <row r="18" spans="1:21" ht="20.25" customHeight="1" x14ac:dyDescent="0.3">
      <c r="A18" s="17" t="s">
        <v>9</v>
      </c>
      <c r="B18" s="5"/>
      <c r="C18" s="4"/>
      <c r="D18" s="4"/>
      <c r="E18" s="4"/>
      <c r="F18" s="4"/>
      <c r="G18" s="4"/>
      <c r="H18" s="30"/>
      <c r="I18" s="38"/>
      <c r="J18" s="257"/>
      <c r="K18" s="106">
        <v>6</v>
      </c>
      <c r="L18" s="136" t="s">
        <v>285</v>
      </c>
      <c r="M18" s="211"/>
      <c r="N18" s="136" t="s">
        <v>54</v>
      </c>
      <c r="O18" s="211">
        <v>32</v>
      </c>
      <c r="P18" s="136" t="s">
        <v>21</v>
      </c>
      <c r="Q18" s="211">
        <v>44</v>
      </c>
      <c r="R18" s="136" t="s">
        <v>59</v>
      </c>
      <c r="S18" s="211">
        <v>42</v>
      </c>
      <c r="T18" s="136" t="s">
        <v>25</v>
      </c>
      <c r="U18" s="211"/>
    </row>
    <row r="19" spans="1:21" ht="20.25" customHeight="1" x14ac:dyDescent="0.35">
      <c r="A19" s="17" t="s">
        <v>14</v>
      </c>
      <c r="B19" s="5" t="s">
        <v>132</v>
      </c>
      <c r="C19" s="4" t="s">
        <v>82</v>
      </c>
      <c r="D19" s="4" t="s">
        <v>211</v>
      </c>
      <c r="E19" s="4" t="s">
        <v>139</v>
      </c>
      <c r="F19" s="4" t="s">
        <v>134</v>
      </c>
      <c r="G19" s="4" t="s">
        <v>136</v>
      </c>
      <c r="H19" s="4" t="s">
        <v>78</v>
      </c>
      <c r="I19" s="31"/>
      <c r="J19" s="257"/>
      <c r="K19" s="106">
        <v>7</v>
      </c>
      <c r="L19" s="136" t="s">
        <v>54</v>
      </c>
      <c r="M19" s="135">
        <v>32</v>
      </c>
      <c r="N19" s="213" t="s">
        <v>279</v>
      </c>
      <c r="O19" s="189">
        <v>44</v>
      </c>
      <c r="P19" s="136"/>
      <c r="Q19" s="135"/>
      <c r="R19" s="136" t="s">
        <v>55</v>
      </c>
      <c r="S19" s="135">
        <v>42</v>
      </c>
      <c r="T19" s="136" t="s">
        <v>25</v>
      </c>
      <c r="U19" s="135"/>
    </row>
    <row r="20" spans="1:21" ht="20.25" customHeight="1" thickBot="1" x14ac:dyDescent="0.4">
      <c r="A20" s="17" t="s">
        <v>17</v>
      </c>
      <c r="B20" s="5" t="s">
        <v>122</v>
      </c>
      <c r="C20" s="4" t="s">
        <v>212</v>
      </c>
      <c r="D20" s="4" t="s">
        <v>85</v>
      </c>
      <c r="E20" s="4"/>
      <c r="F20" s="4" t="s">
        <v>129</v>
      </c>
      <c r="G20" s="4" t="s">
        <v>128</v>
      </c>
      <c r="H20" s="59" t="s">
        <v>130</v>
      </c>
      <c r="I20" s="31"/>
      <c r="J20" s="258"/>
      <c r="K20" s="105">
        <v>8</v>
      </c>
      <c r="L20" s="212" t="s">
        <v>279</v>
      </c>
      <c r="M20" s="190">
        <v>32</v>
      </c>
      <c r="N20" s="137"/>
      <c r="O20" s="138"/>
      <c r="P20" s="137"/>
      <c r="Q20" s="138"/>
      <c r="R20" s="212" t="s">
        <v>280</v>
      </c>
      <c r="S20" s="190">
        <v>44</v>
      </c>
      <c r="T20" s="137"/>
      <c r="U20" s="138"/>
    </row>
    <row r="21" spans="1:21" ht="20.25" customHeight="1" thickBot="1" x14ac:dyDescent="0.35">
      <c r="A21" s="17" t="s">
        <v>18</v>
      </c>
      <c r="B21" s="5"/>
      <c r="C21" s="4"/>
      <c r="D21" s="4"/>
      <c r="E21" s="18"/>
      <c r="F21" s="4"/>
      <c r="G21" s="18"/>
      <c r="H21" s="30"/>
      <c r="I21" s="31"/>
      <c r="J21" s="256" t="s">
        <v>258</v>
      </c>
      <c r="K21" s="104"/>
      <c r="L21" s="102" t="s">
        <v>177</v>
      </c>
      <c r="M21" s="103"/>
      <c r="N21" s="102" t="s">
        <v>48</v>
      </c>
      <c r="O21" s="101"/>
      <c r="P21" s="102" t="s">
        <v>49</v>
      </c>
      <c r="Q21" s="101"/>
      <c r="R21" s="102">
        <v>10</v>
      </c>
      <c r="S21" s="101"/>
      <c r="T21" s="102">
        <v>11</v>
      </c>
      <c r="U21" s="101"/>
    </row>
    <row r="22" spans="1:21" ht="20.25" customHeight="1" x14ac:dyDescent="0.35">
      <c r="A22" s="17" t="s">
        <v>20</v>
      </c>
      <c r="B22" s="5" t="s">
        <v>214</v>
      </c>
      <c r="C22" s="4" t="s">
        <v>245</v>
      </c>
      <c r="D22" s="4" t="s">
        <v>91</v>
      </c>
      <c r="E22" s="4" t="s">
        <v>154</v>
      </c>
      <c r="F22" s="4" t="s">
        <v>161</v>
      </c>
      <c r="G22" s="4" t="s">
        <v>172</v>
      </c>
      <c r="H22" s="59" t="s">
        <v>161</v>
      </c>
      <c r="I22" s="144" t="s">
        <v>215</v>
      </c>
      <c r="J22" s="257"/>
      <c r="K22" s="100">
        <v>1</v>
      </c>
      <c r="L22" s="209" t="s">
        <v>21</v>
      </c>
      <c r="M22" s="210">
        <v>44</v>
      </c>
      <c r="N22" s="209" t="s">
        <v>21</v>
      </c>
      <c r="O22" s="210">
        <v>39</v>
      </c>
      <c r="P22" s="209" t="s">
        <v>52</v>
      </c>
      <c r="Q22" s="210">
        <v>28</v>
      </c>
      <c r="R22" s="209" t="s">
        <v>59</v>
      </c>
      <c r="S22" s="210">
        <v>29</v>
      </c>
      <c r="T22" s="209" t="s">
        <v>15</v>
      </c>
      <c r="U22" s="210">
        <v>31</v>
      </c>
    </row>
    <row r="23" spans="1:21" ht="20.25" customHeight="1" x14ac:dyDescent="0.3">
      <c r="A23" s="17" t="s">
        <v>24</v>
      </c>
      <c r="B23" s="5"/>
      <c r="C23" s="4"/>
      <c r="D23" s="4"/>
      <c r="E23" s="4"/>
      <c r="F23" s="4"/>
      <c r="G23" s="4"/>
      <c r="H23" s="30"/>
      <c r="I23" s="31"/>
      <c r="J23" s="257"/>
      <c r="K23" s="99">
        <v>2</v>
      </c>
      <c r="L23" s="136" t="s">
        <v>16</v>
      </c>
      <c r="M23" s="135">
        <v>30</v>
      </c>
      <c r="N23" s="136" t="s">
        <v>59</v>
      </c>
      <c r="O23" s="135">
        <v>37</v>
      </c>
      <c r="P23" s="136" t="s">
        <v>54</v>
      </c>
      <c r="Q23" s="135">
        <v>32</v>
      </c>
      <c r="R23" s="136" t="s">
        <v>15</v>
      </c>
      <c r="S23" s="135">
        <v>31</v>
      </c>
      <c r="T23" s="136" t="s">
        <v>21</v>
      </c>
      <c r="U23" s="135">
        <v>39</v>
      </c>
    </row>
    <row r="24" spans="1:21" ht="20.25" customHeight="1" x14ac:dyDescent="0.3">
      <c r="A24" s="17" t="s">
        <v>26</v>
      </c>
      <c r="B24" s="5" t="s">
        <v>46</v>
      </c>
      <c r="C24" s="4" t="s">
        <v>46</v>
      </c>
      <c r="D24" s="4">
        <v>11</v>
      </c>
      <c r="E24" s="4" t="s">
        <v>177</v>
      </c>
      <c r="F24" s="4" t="s">
        <v>177</v>
      </c>
      <c r="G24" s="4" t="s">
        <v>47</v>
      </c>
      <c r="H24" s="4" t="s">
        <v>47</v>
      </c>
      <c r="I24" s="31"/>
      <c r="J24" s="257"/>
      <c r="K24" s="99">
        <v>3</v>
      </c>
      <c r="L24" s="136" t="s">
        <v>15</v>
      </c>
      <c r="M24" s="135">
        <v>31</v>
      </c>
      <c r="N24" s="136" t="s">
        <v>52</v>
      </c>
      <c r="O24" s="135">
        <v>35</v>
      </c>
      <c r="P24" s="136" t="s">
        <v>21</v>
      </c>
      <c r="Q24" s="135">
        <v>30</v>
      </c>
      <c r="R24" s="136" t="s">
        <v>155</v>
      </c>
      <c r="S24" s="135">
        <v>28</v>
      </c>
      <c r="T24" s="136" t="s">
        <v>25</v>
      </c>
      <c r="U24" s="135"/>
    </row>
    <row r="25" spans="1:21" ht="20.25" customHeight="1" x14ac:dyDescent="0.3">
      <c r="A25" s="17" t="s">
        <v>178</v>
      </c>
      <c r="B25" s="5" t="s">
        <v>276</v>
      </c>
      <c r="C25" s="6" t="s">
        <v>277</v>
      </c>
      <c r="D25" s="6" t="s">
        <v>110</v>
      </c>
      <c r="E25" s="6" t="s">
        <v>237</v>
      </c>
      <c r="F25" s="21" t="s">
        <v>39</v>
      </c>
      <c r="G25" s="6" t="s">
        <v>180</v>
      </c>
      <c r="H25" s="6" t="s">
        <v>50</v>
      </c>
      <c r="I25" s="38"/>
      <c r="J25" s="257"/>
      <c r="K25" s="99">
        <v>4</v>
      </c>
      <c r="L25" s="136" t="s">
        <v>25</v>
      </c>
      <c r="M25" s="135"/>
      <c r="N25" s="136" t="s">
        <v>54</v>
      </c>
      <c r="O25" s="135">
        <v>32</v>
      </c>
      <c r="P25" s="136" t="s">
        <v>168</v>
      </c>
      <c r="Q25" s="135" t="s">
        <v>219</v>
      </c>
      <c r="R25" s="136" t="s">
        <v>241</v>
      </c>
      <c r="S25" s="135">
        <v>43</v>
      </c>
      <c r="T25" s="136" t="s">
        <v>155</v>
      </c>
      <c r="U25" s="135">
        <v>28</v>
      </c>
    </row>
    <row r="26" spans="1:21" ht="20.25" customHeight="1" x14ac:dyDescent="0.3">
      <c r="A26" s="17" t="s">
        <v>251</v>
      </c>
      <c r="B26" s="5"/>
      <c r="C26" s="4"/>
      <c r="D26" s="4"/>
      <c r="E26" s="4"/>
      <c r="F26" s="4"/>
      <c r="G26" s="4"/>
      <c r="H26" s="4"/>
      <c r="I26" s="31"/>
      <c r="J26" s="257"/>
      <c r="K26" s="99">
        <v>5</v>
      </c>
      <c r="L26" s="136" t="s">
        <v>25</v>
      </c>
      <c r="M26" s="135"/>
      <c r="N26" s="136" t="s">
        <v>60</v>
      </c>
      <c r="O26" s="135">
        <v>38</v>
      </c>
      <c r="P26" s="136" t="s">
        <v>59</v>
      </c>
      <c r="Q26" s="135">
        <v>37</v>
      </c>
      <c r="R26" s="136" t="s">
        <v>21</v>
      </c>
      <c r="S26" s="135">
        <v>39</v>
      </c>
      <c r="T26" s="136" t="s">
        <v>55</v>
      </c>
      <c r="U26" s="135">
        <v>43</v>
      </c>
    </row>
    <row r="27" spans="1:21" ht="20.25" customHeight="1" x14ac:dyDescent="0.3">
      <c r="A27" s="17" t="s">
        <v>27</v>
      </c>
      <c r="B27" s="5" t="s">
        <v>36</v>
      </c>
      <c r="C27" s="4" t="s">
        <v>36</v>
      </c>
      <c r="D27" s="4" t="s">
        <v>106</v>
      </c>
      <c r="E27" s="4" t="s">
        <v>106</v>
      </c>
      <c r="F27" s="4" t="s">
        <v>45</v>
      </c>
      <c r="G27" s="4" t="s">
        <v>45</v>
      </c>
      <c r="H27" s="30"/>
      <c r="I27" s="38"/>
      <c r="J27" s="257"/>
      <c r="K27" s="99">
        <v>6</v>
      </c>
      <c r="L27" s="136" t="s">
        <v>59</v>
      </c>
      <c r="M27" s="211">
        <v>29</v>
      </c>
      <c r="N27" s="136" t="s">
        <v>55</v>
      </c>
      <c r="O27" s="211">
        <v>37</v>
      </c>
      <c r="P27" s="136" t="s">
        <v>15</v>
      </c>
      <c r="Q27" s="211">
        <v>31</v>
      </c>
      <c r="R27" s="136" t="s">
        <v>58</v>
      </c>
      <c r="S27" s="211">
        <v>39</v>
      </c>
      <c r="T27" s="136" t="s">
        <v>241</v>
      </c>
      <c r="U27" s="211">
        <v>43</v>
      </c>
    </row>
    <row r="28" spans="1:21" ht="33.75" customHeight="1" thickBot="1" x14ac:dyDescent="0.35">
      <c r="A28" s="125" t="s">
        <v>181</v>
      </c>
      <c r="B28" s="91" t="s">
        <v>36</v>
      </c>
      <c r="C28" s="92" t="s">
        <v>36</v>
      </c>
      <c r="D28" s="92" t="s">
        <v>106</v>
      </c>
      <c r="E28" s="92" t="s">
        <v>106</v>
      </c>
      <c r="F28" s="92" t="s">
        <v>45</v>
      </c>
      <c r="G28" s="92" t="s">
        <v>45</v>
      </c>
      <c r="H28" s="146"/>
      <c r="I28" s="182"/>
      <c r="J28" s="257"/>
      <c r="K28" s="99">
        <v>7</v>
      </c>
      <c r="L28" s="136" t="s">
        <v>60</v>
      </c>
      <c r="M28" s="135">
        <v>38</v>
      </c>
      <c r="N28" s="136" t="s">
        <v>15</v>
      </c>
      <c r="O28" s="135">
        <v>31</v>
      </c>
      <c r="P28" s="136" t="s">
        <v>55</v>
      </c>
      <c r="Q28" s="135">
        <v>37</v>
      </c>
      <c r="R28" s="136"/>
      <c r="S28" s="135"/>
      <c r="T28" s="186" t="s">
        <v>262</v>
      </c>
      <c r="U28" s="189" t="s">
        <v>261</v>
      </c>
    </row>
    <row r="29" spans="1:21" ht="20.25" customHeight="1" thickBot="1" x14ac:dyDescent="0.4">
      <c r="A29" s="46">
        <v>26</v>
      </c>
      <c r="B29" s="10" t="s">
        <v>117</v>
      </c>
      <c r="C29" s="28"/>
      <c r="D29" s="11" t="s">
        <v>112</v>
      </c>
      <c r="E29" s="11" t="s">
        <v>114</v>
      </c>
      <c r="F29" s="11" t="s">
        <v>113</v>
      </c>
      <c r="G29" s="11" t="s">
        <v>72</v>
      </c>
      <c r="H29" s="23"/>
      <c r="I29" s="29"/>
      <c r="J29" s="258"/>
      <c r="K29" s="98">
        <v>8</v>
      </c>
      <c r="L29" s="137"/>
      <c r="M29" s="138"/>
      <c r="N29" s="212" t="s">
        <v>282</v>
      </c>
      <c r="O29" s="190">
        <v>37</v>
      </c>
      <c r="P29" s="212" t="s">
        <v>305</v>
      </c>
      <c r="Q29" s="190">
        <v>39</v>
      </c>
      <c r="R29" s="137"/>
      <c r="S29" s="138"/>
      <c r="T29" s="137"/>
      <c r="U29" s="138"/>
    </row>
    <row r="30" spans="1:21" ht="20.25" customHeight="1" x14ac:dyDescent="0.35">
      <c r="A30" s="46">
        <v>28</v>
      </c>
      <c r="B30" s="5" t="s">
        <v>120</v>
      </c>
      <c r="C30" s="4" t="s">
        <v>199</v>
      </c>
      <c r="D30" s="4" t="s">
        <v>160</v>
      </c>
      <c r="E30" s="4" t="s">
        <v>200</v>
      </c>
      <c r="F30" s="4"/>
      <c r="G30" s="4"/>
      <c r="H30" s="59" t="s">
        <v>200</v>
      </c>
      <c r="I30" s="31"/>
      <c r="S30" s="96"/>
    </row>
    <row r="31" spans="1:21" ht="20.25" customHeight="1" x14ac:dyDescent="0.35">
      <c r="A31" s="46">
        <v>29</v>
      </c>
      <c r="B31" s="5" t="s">
        <v>207</v>
      </c>
      <c r="C31" s="4" t="s">
        <v>156</v>
      </c>
      <c r="D31" s="4" t="s">
        <v>121</v>
      </c>
      <c r="E31" s="4" t="s">
        <v>121</v>
      </c>
      <c r="F31" s="4" t="s">
        <v>121</v>
      </c>
      <c r="G31" s="4" t="s">
        <v>210</v>
      </c>
      <c r="H31" s="4"/>
      <c r="I31" s="31"/>
    </row>
    <row r="32" spans="1:21" ht="20.25" x14ac:dyDescent="0.35">
      <c r="A32" s="46">
        <v>30</v>
      </c>
      <c r="B32" s="5" t="s">
        <v>122</v>
      </c>
      <c r="C32" s="4" t="s">
        <v>212</v>
      </c>
      <c r="D32" s="4" t="s">
        <v>85</v>
      </c>
      <c r="E32" s="4"/>
      <c r="F32" s="4" t="s">
        <v>129</v>
      </c>
      <c r="G32" s="4" t="s">
        <v>128</v>
      </c>
      <c r="H32" s="59" t="s">
        <v>130</v>
      </c>
      <c r="I32" s="31"/>
      <c r="S32" s="96"/>
    </row>
    <row r="33" spans="1:19" ht="20.25" x14ac:dyDescent="0.35">
      <c r="A33" s="46">
        <v>31</v>
      </c>
      <c r="B33" s="5" t="s">
        <v>132</v>
      </c>
      <c r="C33" s="4" t="s">
        <v>82</v>
      </c>
      <c r="D33" s="4" t="s">
        <v>211</v>
      </c>
      <c r="E33" s="4" t="s">
        <v>139</v>
      </c>
      <c r="F33" s="4" t="s">
        <v>134</v>
      </c>
      <c r="G33" s="4" t="s">
        <v>136</v>
      </c>
      <c r="H33" s="4" t="s">
        <v>78</v>
      </c>
      <c r="I33" s="31"/>
      <c r="S33" s="96"/>
    </row>
    <row r="34" spans="1:19" ht="20.25" x14ac:dyDescent="0.35">
      <c r="A34" s="46">
        <v>32</v>
      </c>
      <c r="B34" s="5" t="s">
        <v>197</v>
      </c>
      <c r="C34" s="4" t="s">
        <v>98</v>
      </c>
      <c r="D34" s="4" t="s">
        <v>196</v>
      </c>
      <c r="E34" s="4" t="s">
        <v>141</v>
      </c>
      <c r="F34" s="4" t="s">
        <v>165</v>
      </c>
      <c r="G34" s="4" t="s">
        <v>142</v>
      </c>
      <c r="H34" s="4" t="s">
        <v>140</v>
      </c>
      <c r="I34" s="31"/>
      <c r="S34" s="96"/>
    </row>
    <row r="35" spans="1:19" ht="20.25" x14ac:dyDescent="0.35">
      <c r="A35" s="46">
        <v>35</v>
      </c>
      <c r="B35" s="5" t="s">
        <v>144</v>
      </c>
      <c r="C35" s="4" t="s">
        <v>143</v>
      </c>
      <c r="D35" s="4" t="s">
        <v>89</v>
      </c>
      <c r="E35" s="4" t="s">
        <v>88</v>
      </c>
      <c r="F35" s="4" t="s">
        <v>86</v>
      </c>
      <c r="G35" s="4"/>
      <c r="H35" s="4"/>
      <c r="I35" s="31"/>
      <c r="S35" s="96"/>
    </row>
    <row r="36" spans="1:19" ht="20.25" x14ac:dyDescent="0.35">
      <c r="A36" s="46">
        <v>37</v>
      </c>
      <c r="B36" s="5" t="s">
        <v>192</v>
      </c>
      <c r="C36" s="4" t="s">
        <v>191</v>
      </c>
      <c r="D36" s="4" t="s">
        <v>67</v>
      </c>
      <c r="E36" s="4" t="s">
        <v>192</v>
      </c>
      <c r="F36" s="4" t="s">
        <v>68</v>
      </c>
      <c r="G36" s="4" t="s">
        <v>191</v>
      </c>
      <c r="H36" s="4" t="s">
        <v>68</v>
      </c>
      <c r="I36" s="144" t="s">
        <v>191</v>
      </c>
      <c r="S36" s="96"/>
    </row>
    <row r="37" spans="1:19" ht="20.25" x14ac:dyDescent="0.35">
      <c r="A37" s="46">
        <v>38</v>
      </c>
      <c r="B37" s="5" t="s">
        <v>162</v>
      </c>
      <c r="C37" s="4" t="s">
        <v>97</v>
      </c>
      <c r="D37" s="4" t="s">
        <v>70</v>
      </c>
      <c r="E37" s="4" t="s">
        <v>157</v>
      </c>
      <c r="F37" s="4" t="s">
        <v>145</v>
      </c>
      <c r="G37" s="4" t="s">
        <v>96</v>
      </c>
      <c r="H37" s="4" t="s">
        <v>201</v>
      </c>
      <c r="I37" s="31"/>
      <c r="S37" s="96"/>
    </row>
    <row r="38" spans="1:19" ht="20.25" x14ac:dyDescent="0.35">
      <c r="A38" s="46">
        <v>39</v>
      </c>
      <c r="B38" s="5" t="s">
        <v>147</v>
      </c>
      <c r="C38" s="4" t="s">
        <v>233</v>
      </c>
      <c r="D38" s="4" t="s">
        <v>216</v>
      </c>
      <c r="E38" s="4" t="s">
        <v>94</v>
      </c>
      <c r="F38" s="4" t="s">
        <v>95</v>
      </c>
      <c r="G38" s="4" t="s">
        <v>95</v>
      </c>
      <c r="H38" s="4"/>
      <c r="I38" s="144" t="s">
        <v>216</v>
      </c>
      <c r="S38" s="96"/>
    </row>
    <row r="39" spans="1:19" ht="20.25" x14ac:dyDescent="0.35">
      <c r="A39" s="46">
        <v>41</v>
      </c>
      <c r="B39" s="5" t="s">
        <v>190</v>
      </c>
      <c r="C39" s="4" t="s">
        <v>190</v>
      </c>
      <c r="D39" s="4" t="s">
        <v>149</v>
      </c>
      <c r="E39" s="4" t="s">
        <v>148</v>
      </c>
      <c r="F39" s="4" t="s">
        <v>148</v>
      </c>
      <c r="G39" s="4" t="s">
        <v>149</v>
      </c>
      <c r="H39" s="4" t="s">
        <v>149</v>
      </c>
      <c r="I39" s="31"/>
      <c r="S39" s="96"/>
    </row>
    <row r="40" spans="1:19" ht="20.25" x14ac:dyDescent="0.35">
      <c r="A40" s="46">
        <v>42</v>
      </c>
      <c r="B40" s="5"/>
      <c r="C40" s="4" t="s">
        <v>193</v>
      </c>
      <c r="D40" s="4" t="s">
        <v>193</v>
      </c>
      <c r="E40" s="4" t="s">
        <v>66</v>
      </c>
      <c r="F40" s="4" t="s">
        <v>66</v>
      </c>
      <c r="G40" s="4" t="s">
        <v>194</v>
      </c>
      <c r="H40" s="4" t="s">
        <v>194</v>
      </c>
      <c r="I40" s="31"/>
      <c r="S40" s="96"/>
    </row>
    <row r="41" spans="1:19" ht="20.25" x14ac:dyDescent="0.35">
      <c r="A41" s="46">
        <v>43</v>
      </c>
      <c r="B41" s="5"/>
      <c r="C41" s="4"/>
      <c r="D41" s="4"/>
      <c r="E41" s="4" t="s">
        <v>260</v>
      </c>
      <c r="F41" s="4" t="s">
        <v>240</v>
      </c>
      <c r="G41" s="4" t="s">
        <v>240</v>
      </c>
      <c r="H41" s="4"/>
      <c r="I41" s="31"/>
      <c r="S41" s="96"/>
    </row>
    <row r="42" spans="1:19" ht="20.25" x14ac:dyDescent="0.35">
      <c r="A42" s="46">
        <v>44</v>
      </c>
      <c r="B42" s="5" t="s">
        <v>214</v>
      </c>
      <c r="C42" s="4" t="s">
        <v>245</v>
      </c>
      <c r="D42" s="4" t="s">
        <v>91</v>
      </c>
      <c r="E42" s="4" t="s">
        <v>154</v>
      </c>
      <c r="F42" s="4" t="s">
        <v>161</v>
      </c>
      <c r="G42" s="4" t="s">
        <v>172</v>
      </c>
      <c r="H42" s="4" t="s">
        <v>161</v>
      </c>
      <c r="I42" s="144" t="s">
        <v>215</v>
      </c>
      <c r="S42" s="96"/>
    </row>
    <row r="43" spans="1:19" ht="20.25" x14ac:dyDescent="0.35">
      <c r="A43" s="46">
        <v>45</v>
      </c>
      <c r="B43" s="5"/>
      <c r="C43" s="4"/>
      <c r="D43" s="4" t="s">
        <v>188</v>
      </c>
      <c r="E43" s="4" t="s">
        <v>187</v>
      </c>
      <c r="F43" s="4" t="s">
        <v>185</v>
      </c>
      <c r="G43" s="4" t="s">
        <v>205</v>
      </c>
      <c r="H43" s="4"/>
      <c r="I43" s="31"/>
      <c r="S43" s="96"/>
    </row>
    <row r="44" spans="1:19" x14ac:dyDescent="0.3">
      <c r="A44" s="46" t="s">
        <v>184</v>
      </c>
      <c r="B44" s="3"/>
      <c r="C44" s="4"/>
      <c r="D44" s="4"/>
      <c r="E44" s="1"/>
      <c r="F44" s="30"/>
      <c r="G44" s="4"/>
      <c r="H44" s="30"/>
      <c r="I44" s="31"/>
      <c r="S44" s="96"/>
    </row>
    <row r="45" spans="1:19" x14ac:dyDescent="0.3">
      <c r="A45" s="46" t="s">
        <v>100</v>
      </c>
      <c r="B45" s="5" t="s">
        <v>36</v>
      </c>
      <c r="C45" s="4" t="s">
        <v>36</v>
      </c>
      <c r="D45" s="4" t="s">
        <v>106</v>
      </c>
      <c r="E45" s="4" t="s">
        <v>106</v>
      </c>
      <c r="F45" s="4" t="s">
        <v>45</v>
      </c>
      <c r="G45" s="4" t="s">
        <v>45</v>
      </c>
      <c r="H45" s="30"/>
      <c r="I45" s="38"/>
      <c r="S45" s="96"/>
    </row>
    <row r="46" spans="1:19" x14ac:dyDescent="0.3">
      <c r="A46" s="46" t="s">
        <v>101</v>
      </c>
      <c r="B46" s="5" t="s">
        <v>36</v>
      </c>
      <c r="C46" s="4" t="s">
        <v>36</v>
      </c>
      <c r="D46" s="4" t="s">
        <v>106</v>
      </c>
      <c r="E46" s="4" t="s">
        <v>106</v>
      </c>
      <c r="F46" s="4" t="s">
        <v>45</v>
      </c>
      <c r="G46" s="4" t="s">
        <v>45</v>
      </c>
      <c r="H46" s="30"/>
      <c r="I46" s="38"/>
      <c r="S46" s="96"/>
    </row>
    <row r="47" spans="1:19" x14ac:dyDescent="0.3">
      <c r="A47" s="46" t="s">
        <v>102</v>
      </c>
      <c r="B47" s="5" t="s">
        <v>42</v>
      </c>
      <c r="C47" s="4" t="s">
        <v>43</v>
      </c>
      <c r="D47" s="4" t="s">
        <v>37</v>
      </c>
      <c r="E47" s="4" t="s">
        <v>34</v>
      </c>
      <c r="F47" s="4"/>
      <c r="G47" s="4" t="s">
        <v>176</v>
      </c>
      <c r="H47" s="15" t="s">
        <v>40</v>
      </c>
      <c r="I47" s="38"/>
      <c r="S47" s="96"/>
    </row>
    <row r="48" spans="1:19" x14ac:dyDescent="0.3">
      <c r="A48" s="46" t="s">
        <v>103</v>
      </c>
      <c r="B48" s="5" t="s">
        <v>276</v>
      </c>
      <c r="C48" s="6" t="s">
        <v>277</v>
      </c>
      <c r="D48" s="6" t="s">
        <v>110</v>
      </c>
      <c r="E48" s="6" t="s">
        <v>237</v>
      </c>
      <c r="F48" s="6" t="s">
        <v>39</v>
      </c>
      <c r="G48" s="6" t="s">
        <v>180</v>
      </c>
      <c r="H48" s="6" t="s">
        <v>50</v>
      </c>
      <c r="I48" s="38"/>
      <c r="S48" s="96"/>
    </row>
    <row r="49" spans="1:19" x14ac:dyDescent="0.3">
      <c r="A49" s="46" t="s">
        <v>104</v>
      </c>
      <c r="B49" s="5" t="s">
        <v>46</v>
      </c>
      <c r="C49" s="4" t="s">
        <v>46</v>
      </c>
      <c r="D49" s="4">
        <v>11</v>
      </c>
      <c r="E49" s="4" t="s">
        <v>177</v>
      </c>
      <c r="F49" s="4" t="s">
        <v>177</v>
      </c>
      <c r="G49" s="4" t="s">
        <v>47</v>
      </c>
      <c r="H49" s="4" t="s">
        <v>47</v>
      </c>
      <c r="I49" s="31"/>
      <c r="S49" s="96"/>
    </row>
    <row r="50" spans="1:19" ht="19.5" thickBot="1" x14ac:dyDescent="0.35">
      <c r="A50" s="46" t="s">
        <v>26</v>
      </c>
      <c r="B50" s="40"/>
      <c r="C50" s="12"/>
      <c r="D50" s="12"/>
      <c r="E50" s="12"/>
      <c r="F50" s="12"/>
      <c r="G50" s="12"/>
      <c r="H50" s="12"/>
      <c r="I50" s="14"/>
      <c r="S50" s="96"/>
    </row>
    <row r="51" spans="1:19" x14ac:dyDescent="0.3">
      <c r="S51" s="96"/>
    </row>
    <row r="52" spans="1:19" ht="16.5" x14ac:dyDescent="0.25">
      <c r="B52" s="96"/>
      <c r="C52" s="96"/>
      <c r="D52" s="96"/>
      <c r="E52" s="96"/>
      <c r="F52" s="96"/>
      <c r="G52" s="96"/>
      <c r="H52" s="96"/>
      <c r="I52" s="96"/>
    </row>
    <row r="53" spans="1:19" ht="16.5" x14ac:dyDescent="0.25">
      <c r="B53" s="96"/>
      <c r="C53" s="96"/>
      <c r="D53" s="96"/>
      <c r="E53" s="96"/>
      <c r="F53" s="96"/>
      <c r="G53" s="96"/>
      <c r="H53" s="96"/>
      <c r="I53" s="96"/>
    </row>
    <row r="54" spans="1:19" ht="16.5" x14ac:dyDescent="0.25">
      <c r="B54" s="96"/>
      <c r="C54" s="96"/>
      <c r="D54" s="96"/>
      <c r="E54" s="96"/>
      <c r="F54" s="96"/>
      <c r="G54" s="96"/>
      <c r="H54" s="96"/>
      <c r="I54" s="96"/>
    </row>
    <row r="55" spans="1:19" ht="16.5" x14ac:dyDescent="0.25">
      <c r="B55" s="96"/>
      <c r="C55" s="96"/>
      <c r="D55" s="96"/>
      <c r="E55" s="96"/>
      <c r="F55" s="96"/>
      <c r="G55" s="96"/>
      <c r="H55" s="96"/>
      <c r="I55" s="96"/>
    </row>
  </sheetData>
  <mergeCells count="5">
    <mergeCell ref="B1:I1"/>
    <mergeCell ref="L2:U2"/>
    <mergeCell ref="J3:J11"/>
    <mergeCell ref="J12:J20"/>
    <mergeCell ref="J21:J29"/>
  </mergeCells>
  <pageMargins left="0.23622047244094488" right="0.23622047244094488" top="0.19685039370078741" bottom="0.19685039370078741" header="0" footer="0"/>
  <pageSetup paperSize="9" scale="40" orientation="portrait" horizontalDpi="1200" verticalDpi="1200" copies="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topLeftCell="A7" zoomScale="110" zoomScaleNormal="110" workbookViewId="0">
      <selection activeCell="I11" sqref="I11"/>
    </sheetView>
  </sheetViews>
  <sheetFormatPr defaultRowHeight="18.75" x14ac:dyDescent="0.3"/>
  <cols>
    <col min="1" max="1" width="23" style="96" customWidth="1"/>
    <col min="2" max="2" width="5.85546875" style="21" customWidth="1"/>
    <col min="3" max="3" width="7.140625" style="21" customWidth="1"/>
    <col min="4" max="9" width="5.7109375" style="21" customWidth="1"/>
    <col min="10" max="10" width="4.85546875" style="96" customWidth="1"/>
    <col min="11" max="11" width="3.85546875" style="96" customWidth="1"/>
    <col min="12" max="12" width="24" style="96" customWidth="1"/>
    <col min="13" max="13" width="7.42578125" style="96" customWidth="1"/>
    <col min="14" max="14" width="24" style="96" customWidth="1"/>
    <col min="15" max="15" width="8.42578125" style="96" customWidth="1"/>
    <col min="16" max="16" width="24" style="96" customWidth="1"/>
    <col min="17" max="17" width="8.85546875" style="96" customWidth="1"/>
    <col min="18" max="18" width="24" style="96" customWidth="1"/>
    <col min="19" max="19" width="10.85546875" style="97" customWidth="1"/>
    <col min="20" max="20" width="24" style="96" customWidth="1"/>
    <col min="21" max="21" width="7.7109375" style="96" customWidth="1"/>
    <col min="22" max="16384" width="9.140625" style="96"/>
  </cols>
  <sheetData>
    <row r="1" spans="1:21" ht="19.5" thickBot="1" x14ac:dyDescent="0.35">
      <c r="A1" s="119"/>
      <c r="B1" s="241" t="s">
        <v>29</v>
      </c>
      <c r="C1" s="242"/>
      <c r="D1" s="242"/>
      <c r="E1" s="242"/>
      <c r="F1" s="242"/>
      <c r="G1" s="242"/>
      <c r="H1" s="242"/>
      <c r="I1" s="243"/>
    </row>
    <row r="2" spans="1:21" ht="30.75" thickBot="1" x14ac:dyDescent="0.45">
      <c r="A2" s="119"/>
      <c r="B2" s="52">
        <v>1</v>
      </c>
      <c r="C2" s="50">
        <v>2</v>
      </c>
      <c r="D2" s="50">
        <v>3</v>
      </c>
      <c r="E2" s="50">
        <v>4</v>
      </c>
      <c r="F2" s="50">
        <v>5</v>
      </c>
      <c r="G2" s="50">
        <v>6</v>
      </c>
      <c r="H2" s="50">
        <v>7</v>
      </c>
      <c r="I2" s="51">
        <v>8</v>
      </c>
      <c r="L2" s="254" t="s">
        <v>322</v>
      </c>
      <c r="M2" s="254"/>
      <c r="N2" s="255"/>
      <c r="O2" s="255"/>
      <c r="P2" s="255"/>
      <c r="Q2" s="255"/>
      <c r="R2" s="255"/>
      <c r="S2" s="255"/>
      <c r="T2" s="255"/>
      <c r="U2" s="255"/>
    </row>
    <row r="3" spans="1:21" ht="20.25" customHeight="1" thickBot="1" x14ac:dyDescent="0.4">
      <c r="A3" s="17" t="s">
        <v>0</v>
      </c>
      <c r="B3" s="126" t="s">
        <v>308</v>
      </c>
      <c r="C3" s="28"/>
      <c r="D3" s="28"/>
      <c r="E3" s="28"/>
      <c r="F3" s="127" t="s">
        <v>95</v>
      </c>
      <c r="G3" s="4"/>
      <c r="H3" s="127" t="s">
        <v>233</v>
      </c>
      <c r="I3" s="31"/>
      <c r="J3" s="259" t="s">
        <v>29</v>
      </c>
      <c r="K3" s="104"/>
      <c r="L3" s="117" t="s">
        <v>42</v>
      </c>
      <c r="M3" s="118"/>
      <c r="N3" s="117" t="s">
        <v>43</v>
      </c>
      <c r="O3" s="118"/>
      <c r="P3" s="117" t="s">
        <v>176</v>
      </c>
      <c r="Q3" s="116"/>
      <c r="R3" s="114" t="s">
        <v>44</v>
      </c>
      <c r="S3" s="115"/>
      <c r="T3" s="114" t="s">
        <v>35</v>
      </c>
      <c r="U3" s="113"/>
    </row>
    <row r="4" spans="1:21" ht="20.25" customHeight="1" x14ac:dyDescent="0.35">
      <c r="A4" s="17" t="s">
        <v>23</v>
      </c>
      <c r="B4" s="128" t="s">
        <v>183</v>
      </c>
      <c r="C4" s="129" t="s">
        <v>158</v>
      </c>
      <c r="D4" s="129" t="s">
        <v>157</v>
      </c>
      <c r="E4" s="129" t="s">
        <v>145</v>
      </c>
      <c r="F4" s="4" t="s">
        <v>201</v>
      </c>
      <c r="G4" s="129" t="s">
        <v>146</v>
      </c>
      <c r="H4" s="129" t="s">
        <v>145</v>
      </c>
      <c r="I4" s="31"/>
      <c r="J4" s="260"/>
      <c r="K4" s="112">
        <v>1</v>
      </c>
      <c r="L4" s="209" t="s">
        <v>8</v>
      </c>
      <c r="M4" s="214">
        <v>28</v>
      </c>
      <c r="N4" s="209" t="s">
        <v>59</v>
      </c>
      <c r="O4" s="214">
        <v>29</v>
      </c>
      <c r="P4" s="209" t="s">
        <v>16</v>
      </c>
      <c r="Q4" s="214">
        <v>30</v>
      </c>
      <c r="R4" s="209" t="s">
        <v>25</v>
      </c>
      <c r="S4" s="214"/>
      <c r="T4" s="209" t="s">
        <v>285</v>
      </c>
      <c r="U4" s="214"/>
    </row>
    <row r="5" spans="1:21" ht="20.25" customHeight="1" x14ac:dyDescent="0.35">
      <c r="A5" s="17" t="s">
        <v>111</v>
      </c>
      <c r="B5" s="5"/>
      <c r="C5" s="4" t="s">
        <v>34</v>
      </c>
      <c r="D5" s="4" t="s">
        <v>180</v>
      </c>
      <c r="E5" s="4" t="s">
        <v>110</v>
      </c>
      <c r="F5" s="4" t="s">
        <v>33</v>
      </c>
      <c r="G5" s="129" t="s">
        <v>149</v>
      </c>
      <c r="H5" s="131" t="s">
        <v>150</v>
      </c>
      <c r="I5" s="31"/>
      <c r="J5" s="260"/>
      <c r="K5" s="111">
        <v>2</v>
      </c>
      <c r="L5" s="136" t="s">
        <v>59</v>
      </c>
      <c r="M5" s="135">
        <v>41</v>
      </c>
      <c r="N5" s="136" t="s">
        <v>25</v>
      </c>
      <c r="O5" s="135"/>
      <c r="P5" s="136" t="s">
        <v>21</v>
      </c>
      <c r="Q5" s="135">
        <v>44</v>
      </c>
      <c r="R5" s="136" t="s">
        <v>8</v>
      </c>
      <c r="S5" s="135">
        <v>43</v>
      </c>
      <c r="T5" s="136" t="s">
        <v>285</v>
      </c>
      <c r="U5" s="135"/>
    </row>
    <row r="6" spans="1:21" ht="20.25" customHeight="1" x14ac:dyDescent="0.35">
      <c r="A6" s="17" t="s">
        <v>51</v>
      </c>
      <c r="B6" s="187" t="s">
        <v>202</v>
      </c>
      <c r="C6" s="129" t="s">
        <v>204</v>
      </c>
      <c r="D6" s="129" t="s">
        <v>187</v>
      </c>
      <c r="E6" s="129" t="s">
        <v>203</v>
      </c>
      <c r="F6" s="143" t="s">
        <v>202</v>
      </c>
      <c r="G6" s="129" t="s">
        <v>205</v>
      </c>
      <c r="H6" s="129" t="s">
        <v>203</v>
      </c>
      <c r="I6" s="38"/>
      <c r="J6" s="260"/>
      <c r="K6" s="111">
        <v>3</v>
      </c>
      <c r="L6" s="136" t="s">
        <v>16</v>
      </c>
      <c r="M6" s="135">
        <v>30</v>
      </c>
      <c r="N6" s="136" t="s">
        <v>21</v>
      </c>
      <c r="O6" s="135">
        <v>44</v>
      </c>
      <c r="P6" s="136" t="s">
        <v>59</v>
      </c>
      <c r="Q6" s="135">
        <v>37</v>
      </c>
      <c r="R6" s="136" t="s">
        <v>285</v>
      </c>
      <c r="S6" s="135"/>
      <c r="T6" s="136" t="s">
        <v>59</v>
      </c>
      <c r="U6" s="135">
        <v>42</v>
      </c>
    </row>
    <row r="7" spans="1:21" ht="20.25" customHeight="1" x14ac:dyDescent="0.3">
      <c r="A7" s="17" t="s">
        <v>22</v>
      </c>
      <c r="B7" s="5"/>
      <c r="C7" s="4"/>
      <c r="D7" s="4"/>
      <c r="E7" s="4"/>
      <c r="F7" s="4"/>
      <c r="G7" s="4"/>
      <c r="H7" s="4"/>
      <c r="I7" s="31"/>
      <c r="J7" s="260"/>
      <c r="K7" s="111">
        <v>4</v>
      </c>
      <c r="L7" s="136" t="s">
        <v>55</v>
      </c>
      <c r="M7" s="135">
        <v>41</v>
      </c>
      <c r="N7" s="136" t="s">
        <v>55</v>
      </c>
      <c r="O7" s="135">
        <v>29</v>
      </c>
      <c r="P7" s="136" t="s">
        <v>59</v>
      </c>
      <c r="Q7" s="135">
        <v>37</v>
      </c>
      <c r="R7" s="136" t="s">
        <v>285</v>
      </c>
      <c r="S7" s="135"/>
      <c r="T7" s="136" t="s">
        <v>8</v>
      </c>
      <c r="U7" s="135">
        <v>43</v>
      </c>
    </row>
    <row r="8" spans="1:21" ht="20.25" customHeight="1" x14ac:dyDescent="0.3">
      <c r="A8" s="17" t="s">
        <v>2</v>
      </c>
      <c r="B8" s="5"/>
      <c r="C8" s="4"/>
      <c r="D8" s="4" t="s">
        <v>277</v>
      </c>
      <c r="E8" s="4"/>
      <c r="F8" s="4"/>
      <c r="G8" s="4"/>
      <c r="H8" s="4" t="s">
        <v>50</v>
      </c>
      <c r="I8" s="38"/>
      <c r="J8" s="260"/>
      <c r="K8" s="111">
        <v>5</v>
      </c>
      <c r="L8" s="136" t="s">
        <v>21</v>
      </c>
      <c r="M8" s="135">
        <v>44</v>
      </c>
      <c r="N8" s="136" t="s">
        <v>16</v>
      </c>
      <c r="O8" s="135">
        <v>30</v>
      </c>
      <c r="P8" s="136" t="s">
        <v>8</v>
      </c>
      <c r="Q8" s="135">
        <v>32</v>
      </c>
      <c r="R8" s="136" t="s">
        <v>59</v>
      </c>
      <c r="S8" s="135">
        <v>41</v>
      </c>
      <c r="T8" s="136" t="s">
        <v>25</v>
      </c>
      <c r="U8" s="135"/>
    </row>
    <row r="9" spans="1:21" ht="20.25" customHeight="1" x14ac:dyDescent="0.35">
      <c r="A9" s="17" t="s">
        <v>6</v>
      </c>
      <c r="B9" s="128" t="s">
        <v>121</v>
      </c>
      <c r="C9" s="129" t="s">
        <v>210</v>
      </c>
      <c r="D9" s="129" t="s">
        <v>156</v>
      </c>
      <c r="E9" s="129" t="s">
        <v>121</v>
      </c>
      <c r="F9" s="129" t="s">
        <v>156</v>
      </c>
      <c r="G9" s="129" t="s">
        <v>207</v>
      </c>
      <c r="H9" s="129" t="s">
        <v>210</v>
      </c>
      <c r="I9" s="31"/>
      <c r="J9" s="260"/>
      <c r="K9" s="111">
        <v>6</v>
      </c>
      <c r="L9" s="136" t="s">
        <v>25</v>
      </c>
      <c r="M9" s="211"/>
      <c r="N9" s="136" t="s">
        <v>8</v>
      </c>
      <c r="O9" s="211">
        <v>32</v>
      </c>
      <c r="P9" s="136" t="s">
        <v>25</v>
      </c>
      <c r="Q9" s="211"/>
      <c r="R9" s="136" t="s">
        <v>167</v>
      </c>
      <c r="S9" s="211" t="s">
        <v>304</v>
      </c>
      <c r="T9" s="136" t="s">
        <v>55</v>
      </c>
      <c r="U9" s="211">
        <v>42</v>
      </c>
    </row>
    <row r="10" spans="1:21" ht="20.25" customHeight="1" x14ac:dyDescent="0.35">
      <c r="A10" s="17" t="s">
        <v>3</v>
      </c>
      <c r="B10" s="5"/>
      <c r="C10" s="129" t="s">
        <v>148</v>
      </c>
      <c r="D10" s="129" t="s">
        <v>190</v>
      </c>
      <c r="E10" s="129" t="s">
        <v>148</v>
      </c>
      <c r="F10" s="129" t="s">
        <v>149</v>
      </c>
      <c r="G10" s="4"/>
      <c r="H10" s="4"/>
      <c r="I10" s="31"/>
      <c r="J10" s="260"/>
      <c r="K10" s="111">
        <v>7</v>
      </c>
      <c r="L10" s="136"/>
      <c r="M10" s="211"/>
      <c r="N10" s="136"/>
      <c r="O10" s="211"/>
      <c r="P10" s="136"/>
      <c r="Q10" s="211"/>
      <c r="R10" s="213" t="s">
        <v>279</v>
      </c>
      <c r="S10" s="189">
        <v>43</v>
      </c>
      <c r="T10" s="136"/>
      <c r="U10" s="211"/>
    </row>
    <row r="11" spans="1:21" ht="20.25" customHeight="1" thickBot="1" x14ac:dyDescent="0.35">
      <c r="A11" s="17" t="s">
        <v>5</v>
      </c>
      <c r="B11" s="5"/>
      <c r="C11" s="4"/>
      <c r="D11" s="4"/>
      <c r="E11" s="4"/>
      <c r="F11" s="4"/>
      <c r="G11" s="4"/>
      <c r="H11" s="4"/>
      <c r="I11" s="31"/>
      <c r="J11" s="261"/>
      <c r="K11" s="110">
        <v>8</v>
      </c>
      <c r="L11" s="137"/>
      <c r="M11" s="138"/>
      <c r="N11" s="137"/>
      <c r="O11" s="138"/>
      <c r="P11" s="137"/>
      <c r="Q11" s="138"/>
      <c r="R11" s="137"/>
      <c r="S11" s="138"/>
      <c r="T11" s="137"/>
      <c r="U11" s="138"/>
    </row>
    <row r="12" spans="1:21" ht="20.25" customHeight="1" thickBot="1" x14ac:dyDescent="0.4">
      <c r="A12" s="17" t="s">
        <v>7</v>
      </c>
      <c r="B12" s="128" t="s">
        <v>191</v>
      </c>
      <c r="C12" s="4"/>
      <c r="D12" s="129" t="s">
        <v>192</v>
      </c>
      <c r="E12" s="129" t="s">
        <v>192</v>
      </c>
      <c r="F12" s="129" t="s">
        <v>68</v>
      </c>
      <c r="G12" s="129" t="s">
        <v>67</v>
      </c>
      <c r="H12" s="129" t="s">
        <v>68</v>
      </c>
      <c r="I12" s="132" t="s">
        <v>68</v>
      </c>
      <c r="J12" s="259" t="s">
        <v>29</v>
      </c>
      <c r="K12" s="104"/>
      <c r="L12" s="109" t="s">
        <v>45</v>
      </c>
      <c r="M12" s="108"/>
      <c r="N12" s="109" t="s">
        <v>36</v>
      </c>
      <c r="O12" s="108"/>
      <c r="P12" s="109" t="s">
        <v>106</v>
      </c>
      <c r="Q12" s="108"/>
      <c r="R12" s="109" t="s">
        <v>46</v>
      </c>
      <c r="S12" s="108"/>
      <c r="T12" s="109" t="s">
        <v>47</v>
      </c>
      <c r="U12" s="108"/>
    </row>
    <row r="13" spans="1:21" ht="20.25" customHeight="1" x14ac:dyDescent="0.35">
      <c r="A13" s="17" t="s">
        <v>1</v>
      </c>
      <c r="B13" s="128" t="s">
        <v>194</v>
      </c>
      <c r="C13" s="129" t="s">
        <v>194</v>
      </c>
      <c r="D13" s="129" t="s">
        <v>66</v>
      </c>
      <c r="E13" s="129" t="s">
        <v>193</v>
      </c>
      <c r="F13" s="129" t="s">
        <v>193</v>
      </c>
      <c r="G13" s="129" t="s">
        <v>66</v>
      </c>
      <c r="H13" s="30"/>
      <c r="I13" s="31"/>
      <c r="J13" s="260"/>
      <c r="K13" s="107">
        <v>1</v>
      </c>
      <c r="L13" s="209" t="s">
        <v>57</v>
      </c>
      <c r="M13" s="214">
        <v>39</v>
      </c>
      <c r="N13" s="209" t="s">
        <v>15</v>
      </c>
      <c r="O13" s="214">
        <v>31</v>
      </c>
      <c r="P13" s="209" t="s">
        <v>53</v>
      </c>
      <c r="Q13" s="214">
        <v>26</v>
      </c>
      <c r="R13" s="209" t="s">
        <v>59</v>
      </c>
      <c r="S13" s="214">
        <v>42</v>
      </c>
      <c r="T13" s="209" t="s">
        <v>57</v>
      </c>
      <c r="U13" s="214">
        <v>43</v>
      </c>
    </row>
    <row r="14" spans="1:21" ht="20.25" customHeight="1" x14ac:dyDescent="0.35">
      <c r="A14" s="17" t="s">
        <v>12</v>
      </c>
      <c r="B14" s="54" t="s">
        <v>164</v>
      </c>
      <c r="C14" s="35" t="s">
        <v>71</v>
      </c>
      <c r="D14" s="35" t="s">
        <v>118</v>
      </c>
      <c r="E14" s="30"/>
      <c r="F14" s="35" t="s">
        <v>73</v>
      </c>
      <c r="G14" s="35" t="s">
        <v>195</v>
      </c>
      <c r="H14" s="35" t="s">
        <v>116</v>
      </c>
      <c r="I14" s="31"/>
      <c r="J14" s="260"/>
      <c r="K14" s="106">
        <v>2</v>
      </c>
      <c r="L14" s="136" t="s">
        <v>53</v>
      </c>
      <c r="M14" s="135">
        <v>26</v>
      </c>
      <c r="N14" s="136" t="s">
        <v>16</v>
      </c>
      <c r="O14" s="135">
        <v>30</v>
      </c>
      <c r="P14" s="136" t="s">
        <v>57</v>
      </c>
      <c r="Q14" s="135">
        <v>39</v>
      </c>
      <c r="R14" s="136" t="s">
        <v>299</v>
      </c>
      <c r="S14" s="135">
        <v>42</v>
      </c>
      <c r="T14" s="136" t="s">
        <v>167</v>
      </c>
      <c r="U14" s="135" t="s">
        <v>219</v>
      </c>
    </row>
    <row r="15" spans="1:21" ht="20.25" customHeight="1" x14ac:dyDescent="0.35">
      <c r="A15" s="17" t="s">
        <v>11</v>
      </c>
      <c r="B15" s="128" t="s">
        <v>92</v>
      </c>
      <c r="C15" s="129" t="s">
        <v>150</v>
      </c>
      <c r="D15" s="4"/>
      <c r="E15" s="129" t="s">
        <v>151</v>
      </c>
      <c r="F15" s="129" t="s">
        <v>93</v>
      </c>
      <c r="G15" s="129" t="s">
        <v>152</v>
      </c>
      <c r="H15" s="30"/>
      <c r="I15" s="144" t="s">
        <v>85</v>
      </c>
      <c r="J15" s="260"/>
      <c r="K15" s="106">
        <v>3</v>
      </c>
      <c r="L15" s="136" t="s">
        <v>241</v>
      </c>
      <c r="M15" s="135">
        <v>41</v>
      </c>
      <c r="N15" s="136" t="s">
        <v>25</v>
      </c>
      <c r="O15" s="135"/>
      <c r="P15" s="136" t="s">
        <v>59</v>
      </c>
      <c r="Q15" s="135">
        <v>29</v>
      </c>
      <c r="R15" s="136" t="s">
        <v>53</v>
      </c>
      <c r="S15" s="135">
        <v>26</v>
      </c>
      <c r="T15" s="136" t="s">
        <v>19</v>
      </c>
      <c r="U15" s="135">
        <v>35</v>
      </c>
    </row>
    <row r="16" spans="1:21" ht="20.25" customHeight="1" x14ac:dyDescent="0.35">
      <c r="A16" s="17" t="s">
        <v>179</v>
      </c>
      <c r="B16" s="128" t="s">
        <v>98</v>
      </c>
      <c r="C16" s="129" t="s">
        <v>74</v>
      </c>
      <c r="D16" s="129" t="s">
        <v>141</v>
      </c>
      <c r="E16" s="129" t="s">
        <v>75</v>
      </c>
      <c r="F16" s="129" t="s">
        <v>196</v>
      </c>
      <c r="G16" s="129" t="s">
        <v>197</v>
      </c>
      <c r="H16" s="131" t="s">
        <v>75</v>
      </c>
      <c r="I16" s="38"/>
      <c r="J16" s="260"/>
      <c r="K16" s="106">
        <v>4</v>
      </c>
      <c r="L16" s="136" t="s">
        <v>25</v>
      </c>
      <c r="M16" s="135"/>
      <c r="N16" s="136" t="s">
        <v>57</v>
      </c>
      <c r="O16" s="135">
        <v>39</v>
      </c>
      <c r="P16" s="136" t="s">
        <v>16</v>
      </c>
      <c r="Q16" s="135">
        <v>30</v>
      </c>
      <c r="R16" s="136" t="s">
        <v>58</v>
      </c>
      <c r="S16" s="135">
        <v>44</v>
      </c>
      <c r="T16" s="136" t="s">
        <v>299</v>
      </c>
      <c r="U16" s="135">
        <v>42</v>
      </c>
    </row>
    <row r="17" spans="1:21" ht="20.25" customHeight="1" x14ac:dyDescent="0.35">
      <c r="A17" s="17" t="s">
        <v>10</v>
      </c>
      <c r="B17" s="128" t="s">
        <v>199</v>
      </c>
      <c r="C17" s="129" t="s">
        <v>160</v>
      </c>
      <c r="D17" s="129" t="s">
        <v>160</v>
      </c>
      <c r="E17" s="129" t="s">
        <v>200</v>
      </c>
      <c r="F17" s="129" t="s">
        <v>200</v>
      </c>
      <c r="G17" s="129" t="s">
        <v>120</v>
      </c>
      <c r="H17" s="59" t="s">
        <v>200</v>
      </c>
      <c r="I17" s="132" t="s">
        <v>120</v>
      </c>
      <c r="J17" s="260"/>
      <c r="K17" s="106">
        <v>5</v>
      </c>
      <c r="L17" s="136" t="s">
        <v>15</v>
      </c>
      <c r="M17" s="135">
        <v>31</v>
      </c>
      <c r="N17" s="136" t="s">
        <v>53</v>
      </c>
      <c r="O17" s="135">
        <v>26</v>
      </c>
      <c r="P17" s="136" t="s">
        <v>55</v>
      </c>
      <c r="Q17" s="135">
        <v>29</v>
      </c>
      <c r="R17" s="136" t="s">
        <v>57</v>
      </c>
      <c r="S17" s="135">
        <v>43</v>
      </c>
      <c r="T17" s="136" t="s">
        <v>59</v>
      </c>
      <c r="U17" s="135">
        <v>42</v>
      </c>
    </row>
    <row r="18" spans="1:21" ht="20.25" customHeight="1" x14ac:dyDescent="0.35">
      <c r="A18" s="17" t="s">
        <v>9</v>
      </c>
      <c r="B18" s="128" t="s">
        <v>284</v>
      </c>
      <c r="C18" s="129" t="s">
        <v>283</v>
      </c>
      <c r="D18" s="129" t="s">
        <v>250</v>
      </c>
      <c r="E18" s="129" t="s">
        <v>94</v>
      </c>
      <c r="F18" s="4"/>
      <c r="G18" s="4"/>
      <c r="H18" s="30"/>
      <c r="I18" s="31"/>
      <c r="J18" s="260"/>
      <c r="K18" s="106">
        <v>6</v>
      </c>
      <c r="L18" s="136" t="s">
        <v>16</v>
      </c>
      <c r="M18" s="211">
        <v>30</v>
      </c>
      <c r="N18" s="136" t="s">
        <v>241</v>
      </c>
      <c r="O18" s="211">
        <v>37</v>
      </c>
      <c r="P18" s="136" t="s">
        <v>15</v>
      </c>
      <c r="Q18" s="211">
        <v>31</v>
      </c>
      <c r="R18" s="136" t="s">
        <v>60</v>
      </c>
      <c r="S18" s="211">
        <v>38</v>
      </c>
      <c r="T18" s="136" t="s">
        <v>58</v>
      </c>
      <c r="U18" s="211">
        <v>44</v>
      </c>
    </row>
    <row r="19" spans="1:21" ht="20.25" customHeight="1" x14ac:dyDescent="0.35">
      <c r="A19" s="17" t="s">
        <v>14</v>
      </c>
      <c r="B19" s="128" t="s">
        <v>133</v>
      </c>
      <c r="C19" s="129" t="s">
        <v>78</v>
      </c>
      <c r="D19" s="129" t="s">
        <v>132</v>
      </c>
      <c r="E19" s="129" t="s">
        <v>136</v>
      </c>
      <c r="F19" s="129" t="s">
        <v>135</v>
      </c>
      <c r="G19" s="129" t="s">
        <v>173</v>
      </c>
      <c r="H19" s="30"/>
      <c r="I19" s="31"/>
      <c r="J19" s="260"/>
      <c r="K19" s="106">
        <v>7</v>
      </c>
      <c r="L19" s="136"/>
      <c r="M19" s="211"/>
      <c r="N19" s="136" t="s">
        <v>58</v>
      </c>
      <c r="O19" s="211">
        <v>44</v>
      </c>
      <c r="P19" s="136" t="s">
        <v>25</v>
      </c>
      <c r="Q19" s="211"/>
      <c r="R19" s="136" t="s">
        <v>19</v>
      </c>
      <c r="S19" s="211">
        <v>35</v>
      </c>
      <c r="T19" s="136" t="s">
        <v>53</v>
      </c>
      <c r="U19" s="211">
        <v>26</v>
      </c>
    </row>
    <row r="20" spans="1:21" ht="20.25" customHeight="1" thickBot="1" x14ac:dyDescent="0.4">
      <c r="A20" s="17" t="s">
        <v>17</v>
      </c>
      <c r="B20" s="128" t="s">
        <v>126</v>
      </c>
      <c r="C20" s="129" t="s">
        <v>125</v>
      </c>
      <c r="D20" s="129" t="s">
        <v>127</v>
      </c>
      <c r="E20" s="129" t="s">
        <v>159</v>
      </c>
      <c r="F20" s="129" t="s">
        <v>124</v>
      </c>
      <c r="G20" s="129" t="s">
        <v>123</v>
      </c>
      <c r="H20" s="4"/>
      <c r="I20" s="31"/>
      <c r="J20" s="261"/>
      <c r="K20" s="105">
        <v>8</v>
      </c>
      <c r="L20" s="137"/>
      <c r="M20" s="138"/>
      <c r="N20" s="137"/>
      <c r="O20" s="138"/>
      <c r="P20" s="137"/>
      <c r="Q20" s="138"/>
      <c r="R20" s="212" t="s">
        <v>281</v>
      </c>
      <c r="S20" s="190">
        <v>30</v>
      </c>
      <c r="T20" s="212" t="s">
        <v>280</v>
      </c>
      <c r="U20" s="190">
        <v>44</v>
      </c>
    </row>
    <row r="21" spans="1:21" ht="20.25" customHeight="1" thickBot="1" x14ac:dyDescent="0.4">
      <c r="A21" s="17" t="s">
        <v>18</v>
      </c>
      <c r="B21" s="5"/>
      <c r="C21" s="129" t="s">
        <v>87</v>
      </c>
      <c r="D21" s="129" t="s">
        <v>88</v>
      </c>
      <c r="E21" s="129" t="s">
        <v>213</v>
      </c>
      <c r="F21" s="129" t="s">
        <v>89</v>
      </c>
      <c r="G21" s="129" t="s">
        <v>90</v>
      </c>
      <c r="H21" s="129" t="s">
        <v>86</v>
      </c>
      <c r="I21" s="31"/>
      <c r="J21" s="256" t="s">
        <v>29</v>
      </c>
      <c r="K21" s="104"/>
      <c r="L21" s="102" t="s">
        <v>177</v>
      </c>
      <c r="M21" s="103"/>
      <c r="N21" s="102" t="s">
        <v>48</v>
      </c>
      <c r="O21" s="101"/>
      <c r="P21" s="114" t="s">
        <v>49</v>
      </c>
      <c r="Q21" s="192"/>
      <c r="R21" s="102">
        <v>10</v>
      </c>
      <c r="S21" s="101"/>
      <c r="T21" s="114">
        <v>11</v>
      </c>
      <c r="U21" s="192"/>
    </row>
    <row r="22" spans="1:21" ht="20.25" customHeight="1" x14ac:dyDescent="0.35">
      <c r="A22" s="17" t="s">
        <v>20</v>
      </c>
      <c r="B22" s="128" t="s">
        <v>214</v>
      </c>
      <c r="C22" s="129" t="s">
        <v>291</v>
      </c>
      <c r="D22" s="129" t="s">
        <v>306</v>
      </c>
      <c r="E22" s="129" t="s">
        <v>215</v>
      </c>
      <c r="F22" s="129" t="s">
        <v>307</v>
      </c>
      <c r="G22" s="129" t="s">
        <v>153</v>
      </c>
      <c r="H22" s="129" t="s">
        <v>161</v>
      </c>
      <c r="I22" s="144" t="s">
        <v>153</v>
      </c>
      <c r="J22" s="257"/>
      <c r="K22" s="100">
        <v>1</v>
      </c>
      <c r="L22" s="209" t="s">
        <v>58</v>
      </c>
      <c r="M22" s="214">
        <v>44</v>
      </c>
      <c r="N22" s="209" t="s">
        <v>55</v>
      </c>
      <c r="O22" s="215">
        <v>37</v>
      </c>
      <c r="P22" s="209" t="s">
        <v>54</v>
      </c>
      <c r="Q22" s="214">
        <v>32</v>
      </c>
      <c r="R22" s="216" t="s">
        <v>167</v>
      </c>
      <c r="S22" s="215" t="s">
        <v>219</v>
      </c>
      <c r="T22" s="209" t="s">
        <v>166</v>
      </c>
      <c r="U22" s="214">
        <v>41</v>
      </c>
    </row>
    <row r="23" spans="1:21" ht="20.25" customHeight="1" x14ac:dyDescent="0.3">
      <c r="A23" s="17" t="s">
        <v>24</v>
      </c>
      <c r="B23" s="128" t="s">
        <v>44</v>
      </c>
      <c r="C23" s="129" t="s">
        <v>43</v>
      </c>
      <c r="D23" s="129" t="s">
        <v>36</v>
      </c>
      <c r="E23" s="129" t="s">
        <v>45</v>
      </c>
      <c r="F23" s="129" t="s">
        <v>35</v>
      </c>
      <c r="G23" s="129" t="s">
        <v>42</v>
      </c>
      <c r="H23" s="129" t="s">
        <v>106</v>
      </c>
      <c r="I23" s="38"/>
      <c r="J23" s="257"/>
      <c r="K23" s="99">
        <v>2</v>
      </c>
      <c r="L23" s="136" t="s">
        <v>59</v>
      </c>
      <c r="M23" s="135">
        <v>29</v>
      </c>
      <c r="N23" s="136" t="s">
        <v>56</v>
      </c>
      <c r="O23" s="217">
        <v>31</v>
      </c>
      <c r="P23" s="136" t="s">
        <v>19</v>
      </c>
      <c r="Q23" s="135">
        <v>35</v>
      </c>
      <c r="R23" s="106" t="s">
        <v>8</v>
      </c>
      <c r="S23" s="217">
        <v>28</v>
      </c>
      <c r="T23" s="136" t="s">
        <v>54</v>
      </c>
      <c r="U23" s="135">
        <v>32</v>
      </c>
    </row>
    <row r="24" spans="1:21" ht="20.25" customHeight="1" x14ac:dyDescent="0.3">
      <c r="A24" s="17" t="s">
        <v>26</v>
      </c>
      <c r="B24" s="5"/>
      <c r="C24" s="4"/>
      <c r="D24" s="4"/>
      <c r="E24" s="4"/>
      <c r="F24" s="4"/>
      <c r="G24" s="4"/>
      <c r="H24" s="4"/>
      <c r="I24" s="31"/>
      <c r="J24" s="257"/>
      <c r="K24" s="99">
        <v>3</v>
      </c>
      <c r="L24" s="136" t="s">
        <v>57</v>
      </c>
      <c r="M24" s="135">
        <v>39</v>
      </c>
      <c r="N24" s="136" t="s">
        <v>54</v>
      </c>
      <c r="O24" s="217">
        <v>32</v>
      </c>
      <c r="P24" s="136" t="s">
        <v>167</v>
      </c>
      <c r="Q24" s="135" t="s">
        <v>219</v>
      </c>
      <c r="R24" s="106" t="s">
        <v>8</v>
      </c>
      <c r="S24" s="217">
        <v>28</v>
      </c>
      <c r="T24" s="136" t="s">
        <v>56</v>
      </c>
      <c r="U24" s="135">
        <v>31</v>
      </c>
    </row>
    <row r="25" spans="1:21" ht="20.25" customHeight="1" x14ac:dyDescent="0.3">
      <c r="A25" s="17" t="s">
        <v>178</v>
      </c>
      <c r="B25" s="8" t="s">
        <v>37</v>
      </c>
      <c r="C25" s="6" t="s">
        <v>238</v>
      </c>
      <c r="D25" s="6" t="s">
        <v>39</v>
      </c>
      <c r="E25" s="4" t="s">
        <v>41</v>
      </c>
      <c r="F25" s="6" t="s">
        <v>38</v>
      </c>
      <c r="G25" s="191" t="s">
        <v>176</v>
      </c>
      <c r="H25" s="6" t="s">
        <v>40</v>
      </c>
      <c r="I25" s="38"/>
      <c r="J25" s="257"/>
      <c r="K25" s="99">
        <v>4</v>
      </c>
      <c r="L25" s="136" t="s">
        <v>19</v>
      </c>
      <c r="M25" s="135">
        <v>35</v>
      </c>
      <c r="N25" s="136" t="s">
        <v>167</v>
      </c>
      <c r="O25" s="217" t="s">
        <v>219</v>
      </c>
      <c r="P25" s="136" t="s">
        <v>56</v>
      </c>
      <c r="Q25" s="135">
        <v>31</v>
      </c>
      <c r="R25" s="106" t="s">
        <v>54</v>
      </c>
      <c r="S25" s="217">
        <v>32</v>
      </c>
      <c r="T25" s="136" t="s">
        <v>8</v>
      </c>
      <c r="U25" s="135">
        <v>28</v>
      </c>
    </row>
    <row r="26" spans="1:21" ht="20.25" customHeight="1" x14ac:dyDescent="0.3">
      <c r="A26" s="17" t="s">
        <v>251</v>
      </c>
      <c r="B26" s="32"/>
      <c r="C26" s="4"/>
      <c r="D26" s="4"/>
      <c r="E26" s="4"/>
      <c r="F26" s="4"/>
      <c r="G26" s="4"/>
      <c r="H26" s="30"/>
      <c r="I26" s="38"/>
      <c r="J26" s="257"/>
      <c r="K26" s="99">
        <v>5</v>
      </c>
      <c r="L26" s="136" t="s">
        <v>60</v>
      </c>
      <c r="M26" s="135">
        <v>38</v>
      </c>
      <c r="N26" s="136" t="s">
        <v>19</v>
      </c>
      <c r="O26" s="217">
        <v>35</v>
      </c>
      <c r="P26" s="136" t="s">
        <v>59</v>
      </c>
      <c r="Q26" s="211">
        <v>37</v>
      </c>
      <c r="R26" s="106" t="s">
        <v>170</v>
      </c>
      <c r="S26" s="217" t="s">
        <v>309</v>
      </c>
      <c r="T26" s="136" t="s">
        <v>8</v>
      </c>
      <c r="U26" s="211">
        <v>28</v>
      </c>
    </row>
    <row r="27" spans="1:21" ht="20.25" customHeight="1" x14ac:dyDescent="0.3">
      <c r="A27" s="17" t="s">
        <v>27</v>
      </c>
      <c r="B27" s="128" t="s">
        <v>35</v>
      </c>
      <c r="C27" s="129" t="s">
        <v>35</v>
      </c>
      <c r="D27" s="129" t="s">
        <v>44</v>
      </c>
      <c r="E27" s="129" t="s">
        <v>44</v>
      </c>
      <c r="F27" s="4"/>
      <c r="G27" s="4"/>
      <c r="H27" s="30"/>
      <c r="I27" s="38"/>
      <c r="J27" s="257"/>
      <c r="K27" s="99">
        <v>6</v>
      </c>
      <c r="L27" s="136" t="s">
        <v>53</v>
      </c>
      <c r="M27" s="211">
        <v>26</v>
      </c>
      <c r="N27" s="136" t="s">
        <v>57</v>
      </c>
      <c r="O27" s="218">
        <v>43</v>
      </c>
      <c r="P27" s="136" t="s">
        <v>57</v>
      </c>
      <c r="Q27" s="211">
        <v>28</v>
      </c>
      <c r="R27" s="106" t="s">
        <v>55</v>
      </c>
      <c r="S27" s="218">
        <v>29</v>
      </c>
      <c r="T27" s="136" t="s">
        <v>19</v>
      </c>
      <c r="U27" s="211">
        <v>35</v>
      </c>
    </row>
    <row r="28" spans="1:21" ht="34.5" customHeight="1" thickBot="1" x14ac:dyDescent="0.35">
      <c r="A28" s="125" t="s">
        <v>181</v>
      </c>
      <c r="B28" s="183" t="s">
        <v>35</v>
      </c>
      <c r="C28" s="184" t="s">
        <v>35</v>
      </c>
      <c r="D28" s="184" t="s">
        <v>44</v>
      </c>
      <c r="E28" s="184" t="s">
        <v>44</v>
      </c>
      <c r="F28" s="92"/>
      <c r="G28" s="92"/>
      <c r="H28" s="92"/>
      <c r="I28" s="93"/>
      <c r="J28" s="257"/>
      <c r="K28" s="99">
        <v>7</v>
      </c>
      <c r="L28" s="136" t="s">
        <v>55</v>
      </c>
      <c r="M28" s="211">
        <v>29</v>
      </c>
      <c r="N28" s="136" t="s">
        <v>170</v>
      </c>
      <c r="O28" s="218" t="s">
        <v>234</v>
      </c>
      <c r="P28" s="136" t="s">
        <v>59</v>
      </c>
      <c r="Q28" s="135">
        <v>37</v>
      </c>
      <c r="R28" s="106" t="s">
        <v>275</v>
      </c>
      <c r="S28" s="218">
        <v>32</v>
      </c>
      <c r="T28" s="186" t="s">
        <v>295</v>
      </c>
      <c r="U28" s="189" t="s">
        <v>310</v>
      </c>
    </row>
    <row r="29" spans="1:21" ht="34.5" customHeight="1" thickBot="1" x14ac:dyDescent="0.4">
      <c r="A29" s="46">
        <v>26</v>
      </c>
      <c r="B29" s="10" t="s">
        <v>164</v>
      </c>
      <c r="C29" s="11" t="s">
        <v>71</v>
      </c>
      <c r="D29" s="11" t="s">
        <v>118</v>
      </c>
      <c r="E29" s="23"/>
      <c r="F29" s="11" t="s">
        <v>73</v>
      </c>
      <c r="G29" s="11" t="s">
        <v>195</v>
      </c>
      <c r="H29" s="11" t="s">
        <v>116</v>
      </c>
      <c r="I29" s="29"/>
      <c r="J29" s="258"/>
      <c r="K29" s="98">
        <v>8</v>
      </c>
      <c r="L29" s="137"/>
      <c r="M29" s="138"/>
      <c r="N29" s="137"/>
      <c r="O29" s="219"/>
      <c r="P29" s="185" t="s">
        <v>273</v>
      </c>
      <c r="Q29" s="190" t="s">
        <v>265</v>
      </c>
      <c r="R29" s="220"/>
      <c r="S29" s="219"/>
      <c r="T29" s="137"/>
      <c r="U29" s="138"/>
    </row>
    <row r="30" spans="1:21" ht="20.25" customHeight="1" x14ac:dyDescent="0.35">
      <c r="A30" s="46">
        <v>28</v>
      </c>
      <c r="B30" s="5" t="s">
        <v>199</v>
      </c>
      <c r="C30" s="4" t="s">
        <v>160</v>
      </c>
      <c r="D30" s="4" t="s">
        <v>160</v>
      </c>
      <c r="E30" s="4" t="s">
        <v>200</v>
      </c>
      <c r="F30" s="4" t="s">
        <v>200</v>
      </c>
      <c r="G30" s="4" t="s">
        <v>120</v>
      </c>
      <c r="H30" s="59" t="s">
        <v>200</v>
      </c>
      <c r="I30" s="132" t="s">
        <v>120</v>
      </c>
    </row>
    <row r="31" spans="1:21" ht="20.25" customHeight="1" x14ac:dyDescent="0.35">
      <c r="A31" s="46">
        <v>29</v>
      </c>
      <c r="B31" s="5" t="s">
        <v>121</v>
      </c>
      <c r="C31" s="4" t="s">
        <v>210</v>
      </c>
      <c r="D31" s="4" t="s">
        <v>156</v>
      </c>
      <c r="E31" s="4" t="s">
        <v>121</v>
      </c>
      <c r="F31" s="4" t="s">
        <v>156</v>
      </c>
      <c r="G31" s="4" t="s">
        <v>207</v>
      </c>
      <c r="H31" s="4" t="s">
        <v>210</v>
      </c>
      <c r="I31" s="31"/>
      <c r="S31" s="96"/>
    </row>
    <row r="32" spans="1:21" ht="20.25" x14ac:dyDescent="0.35">
      <c r="A32" s="46">
        <v>30</v>
      </c>
      <c r="B32" s="5" t="s">
        <v>126</v>
      </c>
      <c r="C32" s="4" t="s">
        <v>125</v>
      </c>
      <c r="D32" s="4" t="s">
        <v>127</v>
      </c>
      <c r="E32" s="4" t="s">
        <v>159</v>
      </c>
      <c r="F32" s="4" t="s">
        <v>124</v>
      </c>
      <c r="G32" s="4" t="s">
        <v>123</v>
      </c>
      <c r="H32" s="4"/>
      <c r="I32" s="31"/>
      <c r="S32" s="96"/>
    </row>
    <row r="33" spans="1:19" ht="20.25" x14ac:dyDescent="0.35">
      <c r="A33" s="46">
        <v>31</v>
      </c>
      <c r="B33" s="5" t="s">
        <v>133</v>
      </c>
      <c r="C33" s="4" t="s">
        <v>78</v>
      </c>
      <c r="D33" s="4" t="s">
        <v>132</v>
      </c>
      <c r="E33" s="4" t="s">
        <v>136</v>
      </c>
      <c r="F33" s="4" t="s">
        <v>135</v>
      </c>
      <c r="G33" s="4" t="s">
        <v>173</v>
      </c>
      <c r="H33" s="30"/>
      <c r="I33" s="31"/>
      <c r="S33" s="96"/>
    </row>
    <row r="34" spans="1:19" ht="20.25" x14ac:dyDescent="0.35">
      <c r="A34" s="46">
        <v>32</v>
      </c>
      <c r="B34" s="5" t="s">
        <v>98</v>
      </c>
      <c r="C34" s="4" t="s">
        <v>74</v>
      </c>
      <c r="D34" s="4" t="s">
        <v>141</v>
      </c>
      <c r="E34" s="4" t="s">
        <v>75</v>
      </c>
      <c r="F34" s="4" t="s">
        <v>196</v>
      </c>
      <c r="G34" s="4" t="s">
        <v>197</v>
      </c>
      <c r="H34" s="131" t="s">
        <v>75</v>
      </c>
      <c r="I34" s="38"/>
      <c r="S34" s="96"/>
    </row>
    <row r="35" spans="1:19" ht="20.25" x14ac:dyDescent="0.35">
      <c r="A35" s="46">
        <v>35</v>
      </c>
      <c r="B35" s="5"/>
      <c r="C35" s="4" t="s">
        <v>87</v>
      </c>
      <c r="D35" s="4" t="s">
        <v>88</v>
      </c>
      <c r="E35" s="4" t="s">
        <v>213</v>
      </c>
      <c r="F35" s="4" t="s">
        <v>89</v>
      </c>
      <c r="G35" s="4" t="s">
        <v>90</v>
      </c>
      <c r="H35" s="4" t="s">
        <v>86</v>
      </c>
      <c r="I35" s="31"/>
      <c r="S35" s="96"/>
    </row>
    <row r="36" spans="1:19" ht="20.25" x14ac:dyDescent="0.35">
      <c r="A36" s="46">
        <v>37</v>
      </c>
      <c r="B36" s="5" t="s">
        <v>191</v>
      </c>
      <c r="C36" s="4"/>
      <c r="D36" s="4" t="s">
        <v>192</v>
      </c>
      <c r="E36" s="4" t="s">
        <v>192</v>
      </c>
      <c r="F36" s="4" t="s">
        <v>68</v>
      </c>
      <c r="G36" s="4" t="s">
        <v>67</v>
      </c>
      <c r="H36" s="4" t="s">
        <v>68</v>
      </c>
      <c r="I36" s="132" t="s">
        <v>68</v>
      </c>
      <c r="S36" s="96"/>
    </row>
    <row r="37" spans="1:19" ht="20.25" x14ac:dyDescent="0.35">
      <c r="A37" s="46">
        <v>38</v>
      </c>
      <c r="B37" s="5" t="s">
        <v>183</v>
      </c>
      <c r="C37" s="4" t="s">
        <v>158</v>
      </c>
      <c r="D37" s="4" t="s">
        <v>157</v>
      </c>
      <c r="E37" s="4" t="s">
        <v>145</v>
      </c>
      <c r="F37" s="4" t="s">
        <v>201</v>
      </c>
      <c r="G37" s="4" t="s">
        <v>146</v>
      </c>
      <c r="H37" s="4" t="s">
        <v>145</v>
      </c>
      <c r="I37" s="31"/>
      <c r="S37" s="96"/>
    </row>
    <row r="38" spans="1:19" ht="20.25" x14ac:dyDescent="0.35">
      <c r="A38" s="46">
        <v>39</v>
      </c>
      <c r="B38" s="5" t="s">
        <v>284</v>
      </c>
      <c r="C38" s="4" t="s">
        <v>283</v>
      </c>
      <c r="D38" s="4" t="s">
        <v>250</v>
      </c>
      <c r="E38" s="4" t="s">
        <v>94</v>
      </c>
      <c r="F38" s="4" t="s">
        <v>95</v>
      </c>
      <c r="G38" s="4"/>
      <c r="H38" s="4" t="s">
        <v>233</v>
      </c>
      <c r="I38" s="31"/>
      <c r="S38" s="96"/>
    </row>
    <row r="39" spans="1:19" ht="20.25" x14ac:dyDescent="0.35">
      <c r="A39" s="46">
        <v>41</v>
      </c>
      <c r="B39" s="5" t="s">
        <v>308</v>
      </c>
      <c r="C39" s="4" t="s">
        <v>148</v>
      </c>
      <c r="D39" s="4" t="s">
        <v>190</v>
      </c>
      <c r="E39" s="4" t="s">
        <v>148</v>
      </c>
      <c r="F39" s="4" t="s">
        <v>149</v>
      </c>
      <c r="G39" s="4" t="s">
        <v>149</v>
      </c>
      <c r="H39" s="4"/>
      <c r="I39" s="31"/>
      <c r="S39" s="96"/>
    </row>
    <row r="40" spans="1:19" ht="20.25" x14ac:dyDescent="0.35">
      <c r="A40" s="46">
        <v>42</v>
      </c>
      <c r="B40" s="5" t="s">
        <v>194</v>
      </c>
      <c r="C40" s="4" t="s">
        <v>194</v>
      </c>
      <c r="D40" s="4" t="s">
        <v>66</v>
      </c>
      <c r="E40" s="4" t="s">
        <v>193</v>
      </c>
      <c r="F40" s="4" t="s">
        <v>193</v>
      </c>
      <c r="G40" s="4" t="s">
        <v>66</v>
      </c>
      <c r="H40" s="30"/>
      <c r="I40" s="31"/>
      <c r="S40" s="96"/>
    </row>
    <row r="41" spans="1:19" ht="20.25" x14ac:dyDescent="0.35">
      <c r="A41" s="46">
        <v>43</v>
      </c>
      <c r="B41" s="5" t="s">
        <v>92</v>
      </c>
      <c r="C41" s="4" t="s">
        <v>150</v>
      </c>
      <c r="D41" s="4"/>
      <c r="E41" s="4" t="s">
        <v>151</v>
      </c>
      <c r="F41" s="4" t="s">
        <v>93</v>
      </c>
      <c r="G41" s="4" t="s">
        <v>152</v>
      </c>
      <c r="H41" s="131" t="s">
        <v>150</v>
      </c>
      <c r="I41" s="144" t="s">
        <v>85</v>
      </c>
      <c r="S41" s="96"/>
    </row>
    <row r="42" spans="1:19" ht="20.25" x14ac:dyDescent="0.35">
      <c r="A42" s="46">
        <v>44</v>
      </c>
      <c r="B42" s="5" t="s">
        <v>214</v>
      </c>
      <c r="C42" s="4" t="s">
        <v>291</v>
      </c>
      <c r="D42" s="4" t="s">
        <v>306</v>
      </c>
      <c r="E42" s="4" t="s">
        <v>215</v>
      </c>
      <c r="F42" s="4" t="s">
        <v>307</v>
      </c>
      <c r="G42" s="4" t="s">
        <v>153</v>
      </c>
      <c r="H42" s="4" t="s">
        <v>161</v>
      </c>
      <c r="I42" s="144" t="s">
        <v>153</v>
      </c>
      <c r="S42" s="96"/>
    </row>
    <row r="43" spans="1:19" ht="20.25" x14ac:dyDescent="0.35">
      <c r="A43" s="46">
        <v>45</v>
      </c>
      <c r="B43" s="188" t="s">
        <v>202</v>
      </c>
      <c r="C43" s="4" t="s">
        <v>204</v>
      </c>
      <c r="D43" s="4" t="s">
        <v>187</v>
      </c>
      <c r="E43" s="4" t="s">
        <v>203</v>
      </c>
      <c r="F43" s="18" t="s">
        <v>202</v>
      </c>
      <c r="G43" s="4" t="s">
        <v>205</v>
      </c>
      <c r="H43" s="4" t="s">
        <v>203</v>
      </c>
      <c r="I43" s="38"/>
      <c r="S43" s="96"/>
    </row>
    <row r="44" spans="1:19" x14ac:dyDescent="0.3">
      <c r="A44" s="46" t="s">
        <v>184</v>
      </c>
      <c r="B44" s="5"/>
      <c r="C44" s="1"/>
      <c r="D44" s="4"/>
      <c r="E44" s="4"/>
      <c r="F44" s="1"/>
      <c r="G44" s="4"/>
      <c r="H44" s="4"/>
      <c r="I44" s="31"/>
      <c r="S44" s="96"/>
    </row>
    <row r="45" spans="1:19" x14ac:dyDescent="0.3">
      <c r="A45" s="46" t="s">
        <v>100</v>
      </c>
      <c r="B45" s="5" t="s">
        <v>35</v>
      </c>
      <c r="C45" s="4" t="s">
        <v>35</v>
      </c>
      <c r="D45" s="4" t="s">
        <v>44</v>
      </c>
      <c r="E45" s="4" t="s">
        <v>44</v>
      </c>
      <c r="F45" s="4"/>
      <c r="G45" s="4"/>
      <c r="H45" s="30"/>
      <c r="I45" s="38"/>
      <c r="S45" s="96"/>
    </row>
    <row r="46" spans="1:19" x14ac:dyDescent="0.3">
      <c r="A46" s="46" t="s">
        <v>101</v>
      </c>
      <c r="B46" s="5" t="s">
        <v>35</v>
      </c>
      <c r="C46" s="4" t="s">
        <v>35</v>
      </c>
      <c r="D46" s="4" t="s">
        <v>44</v>
      </c>
      <c r="E46" s="4" t="s">
        <v>44</v>
      </c>
      <c r="F46" s="4"/>
      <c r="G46" s="4"/>
      <c r="H46" s="4"/>
      <c r="I46" s="31"/>
      <c r="S46" s="96"/>
    </row>
    <row r="47" spans="1:19" x14ac:dyDescent="0.3">
      <c r="A47" s="46" t="s">
        <v>102</v>
      </c>
      <c r="B47" s="5"/>
      <c r="C47" s="4"/>
      <c r="D47" s="4" t="s">
        <v>277</v>
      </c>
      <c r="E47" s="4"/>
      <c r="F47" s="4"/>
      <c r="G47" s="4"/>
      <c r="H47" s="4" t="s">
        <v>50</v>
      </c>
      <c r="I47" s="38"/>
      <c r="S47" s="96"/>
    </row>
    <row r="48" spans="1:19" x14ac:dyDescent="0.3">
      <c r="A48" s="46" t="s">
        <v>103</v>
      </c>
      <c r="B48" s="8" t="s">
        <v>37</v>
      </c>
      <c r="C48" s="6" t="s">
        <v>238</v>
      </c>
      <c r="D48" s="6" t="s">
        <v>39</v>
      </c>
      <c r="E48" s="4" t="s">
        <v>41</v>
      </c>
      <c r="F48" s="6" t="s">
        <v>38</v>
      </c>
      <c r="G48" s="6" t="s">
        <v>176</v>
      </c>
      <c r="H48" s="6" t="s">
        <v>40</v>
      </c>
      <c r="I48" s="38"/>
      <c r="S48" s="96"/>
    </row>
    <row r="49" spans="1:19" x14ac:dyDescent="0.3">
      <c r="A49" s="46" t="s">
        <v>104</v>
      </c>
      <c r="B49" s="5" t="s">
        <v>44</v>
      </c>
      <c r="C49" s="4" t="s">
        <v>43</v>
      </c>
      <c r="D49" s="4" t="s">
        <v>36</v>
      </c>
      <c r="E49" s="4" t="s">
        <v>45</v>
      </c>
      <c r="F49" s="4" t="s">
        <v>35</v>
      </c>
      <c r="G49" s="4" t="s">
        <v>42</v>
      </c>
      <c r="H49" s="4" t="s">
        <v>106</v>
      </c>
      <c r="I49" s="38"/>
      <c r="S49" s="96"/>
    </row>
    <row r="50" spans="1:19" ht="19.5" thickBot="1" x14ac:dyDescent="0.35">
      <c r="A50" s="46" t="s">
        <v>26</v>
      </c>
      <c r="B50" s="9"/>
      <c r="C50" s="12"/>
      <c r="D50" s="12"/>
      <c r="E50" s="12"/>
      <c r="F50" s="12"/>
      <c r="G50" s="12"/>
      <c r="H50" s="12"/>
      <c r="I50" s="14"/>
      <c r="S50" s="96"/>
    </row>
    <row r="51" spans="1:19" x14ac:dyDescent="0.3">
      <c r="S51" s="96"/>
    </row>
  </sheetData>
  <mergeCells count="5">
    <mergeCell ref="B1:I1"/>
    <mergeCell ref="L2:U2"/>
    <mergeCell ref="J3:J11"/>
    <mergeCell ref="J12:J20"/>
    <mergeCell ref="J21:J29"/>
  </mergeCells>
  <pageMargins left="0.23622047244094488" right="0.23622047244094488" top="0.19685039370078741" bottom="0.19685039370078741" header="0" footer="0"/>
  <pageSetup paperSize="9" scale="39" orientation="portrait" copies="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topLeftCell="D4" zoomScale="110" zoomScaleNormal="110" workbookViewId="0">
      <selection activeCell="J2" sqref="J2:U29"/>
    </sheetView>
  </sheetViews>
  <sheetFormatPr defaultRowHeight="18.75" x14ac:dyDescent="0.3"/>
  <cols>
    <col min="1" max="1" width="23" style="96" customWidth="1"/>
    <col min="2" max="2" width="5.85546875" style="21" customWidth="1"/>
    <col min="3" max="3" width="7.140625" style="21" customWidth="1"/>
    <col min="4" max="9" width="5.7109375" style="21" customWidth="1"/>
    <col min="10" max="10" width="4.85546875" style="96" customWidth="1"/>
    <col min="11" max="11" width="3.85546875" style="96" customWidth="1"/>
    <col min="12" max="12" width="24" style="96" customWidth="1"/>
    <col min="13" max="13" width="7.42578125" style="96" customWidth="1"/>
    <col min="14" max="14" width="24" style="96" customWidth="1"/>
    <col min="15" max="15" width="8.42578125" style="96" customWidth="1"/>
    <col min="16" max="16" width="24" style="96" customWidth="1"/>
    <col min="17" max="17" width="8.85546875" style="96" customWidth="1"/>
    <col min="18" max="18" width="24" style="96" customWidth="1"/>
    <col min="19" max="19" width="10.85546875" style="97" customWidth="1"/>
    <col min="20" max="20" width="24" style="96" customWidth="1"/>
    <col min="21" max="21" width="7.7109375" style="96" customWidth="1"/>
    <col min="22" max="16384" width="9.140625" style="96"/>
  </cols>
  <sheetData>
    <row r="1" spans="1:21" ht="19.5" thickBot="1" x14ac:dyDescent="0.35">
      <c r="A1" s="119"/>
      <c r="B1" s="241" t="s">
        <v>30</v>
      </c>
      <c r="C1" s="242"/>
      <c r="D1" s="242"/>
      <c r="E1" s="242"/>
      <c r="F1" s="242"/>
      <c r="G1" s="242"/>
      <c r="H1" s="242"/>
      <c r="I1" s="243"/>
    </row>
    <row r="2" spans="1:21" ht="30.75" thickBot="1" x14ac:dyDescent="0.45">
      <c r="A2" s="119"/>
      <c r="B2" s="52">
        <v>1</v>
      </c>
      <c r="C2" s="50">
        <v>2</v>
      </c>
      <c r="D2" s="50">
        <v>3</v>
      </c>
      <c r="E2" s="50">
        <v>4</v>
      </c>
      <c r="F2" s="50">
        <v>5</v>
      </c>
      <c r="G2" s="50">
        <v>6</v>
      </c>
      <c r="H2" s="50">
        <v>7</v>
      </c>
      <c r="I2" s="51">
        <v>8</v>
      </c>
      <c r="L2" s="254" t="s">
        <v>300</v>
      </c>
      <c r="M2" s="254"/>
      <c r="N2" s="255"/>
      <c r="O2" s="255"/>
      <c r="P2" s="255"/>
      <c r="Q2" s="255"/>
      <c r="R2" s="255"/>
      <c r="S2" s="255"/>
      <c r="T2" s="255"/>
      <c r="U2" s="255"/>
    </row>
    <row r="3" spans="1:21" ht="20.25" customHeight="1" thickBot="1" x14ac:dyDescent="0.4">
      <c r="A3" s="17" t="s">
        <v>0</v>
      </c>
      <c r="B3" s="22"/>
      <c r="C3" s="25"/>
      <c r="D3" s="127" t="s">
        <v>263</v>
      </c>
      <c r="E3" s="61" t="s">
        <v>259</v>
      </c>
      <c r="F3" s="61" t="s">
        <v>259</v>
      </c>
      <c r="G3" s="25"/>
      <c r="H3" s="28"/>
      <c r="I3" s="29"/>
      <c r="J3" s="256" t="s">
        <v>30</v>
      </c>
      <c r="K3" s="104"/>
      <c r="L3" s="117" t="s">
        <v>42</v>
      </c>
      <c r="M3" s="118"/>
      <c r="N3" s="117" t="s">
        <v>43</v>
      </c>
      <c r="O3" s="118"/>
      <c r="P3" s="117" t="s">
        <v>176</v>
      </c>
      <c r="Q3" s="116"/>
      <c r="R3" s="114" t="s">
        <v>44</v>
      </c>
      <c r="S3" s="115"/>
      <c r="T3" s="114" t="s">
        <v>35</v>
      </c>
      <c r="U3" s="113"/>
    </row>
    <row r="4" spans="1:21" ht="20.25" customHeight="1" x14ac:dyDescent="0.35">
      <c r="A4" s="17" t="s">
        <v>23</v>
      </c>
      <c r="B4" s="128" t="s">
        <v>158</v>
      </c>
      <c r="C4" s="129" t="s">
        <v>97</v>
      </c>
      <c r="D4" s="129" t="s">
        <v>183</v>
      </c>
      <c r="E4" s="58" t="s">
        <v>187</v>
      </c>
      <c r="F4" s="129" t="s">
        <v>96</v>
      </c>
      <c r="G4" s="129" t="s">
        <v>145</v>
      </c>
      <c r="H4" s="129" t="s">
        <v>146</v>
      </c>
      <c r="I4" s="55"/>
      <c r="J4" s="257"/>
      <c r="K4" s="112">
        <v>1</v>
      </c>
      <c r="L4" s="209" t="s">
        <v>8</v>
      </c>
      <c r="M4" s="214">
        <v>28</v>
      </c>
      <c r="N4" s="209" t="s">
        <v>21</v>
      </c>
      <c r="O4" s="214">
        <v>44</v>
      </c>
      <c r="P4" s="209" t="s">
        <v>15</v>
      </c>
      <c r="Q4" s="214">
        <v>31</v>
      </c>
      <c r="R4" s="209" t="s">
        <v>4</v>
      </c>
      <c r="S4" s="214" t="s">
        <v>65</v>
      </c>
      <c r="T4" s="209" t="s">
        <v>25</v>
      </c>
      <c r="U4" s="214"/>
    </row>
    <row r="5" spans="1:21" ht="20.25" customHeight="1" x14ac:dyDescent="0.35">
      <c r="A5" s="17" t="s">
        <v>111</v>
      </c>
      <c r="B5" s="128" t="s">
        <v>287</v>
      </c>
      <c r="C5" s="129" t="s">
        <v>290</v>
      </c>
      <c r="D5" s="4" t="s">
        <v>37</v>
      </c>
      <c r="E5" s="4" t="s">
        <v>39</v>
      </c>
      <c r="F5" s="129" t="s">
        <v>66</v>
      </c>
      <c r="G5" s="4" t="s">
        <v>50</v>
      </c>
      <c r="H5" s="4" t="s">
        <v>40</v>
      </c>
      <c r="I5" s="38"/>
      <c r="J5" s="257"/>
      <c r="K5" s="111">
        <v>2</v>
      </c>
      <c r="L5" s="136" t="s">
        <v>15</v>
      </c>
      <c r="M5" s="135">
        <v>31</v>
      </c>
      <c r="N5" s="136" t="s">
        <v>168</v>
      </c>
      <c r="O5" s="135" t="s">
        <v>274</v>
      </c>
      <c r="P5" s="136" t="s">
        <v>60</v>
      </c>
      <c r="Q5" s="135">
        <v>38</v>
      </c>
      <c r="R5" s="136" t="s">
        <v>58</v>
      </c>
      <c r="S5" s="135">
        <v>44</v>
      </c>
      <c r="T5" s="136" t="s">
        <v>155</v>
      </c>
      <c r="U5" s="135">
        <v>43</v>
      </c>
    </row>
    <row r="6" spans="1:21" ht="20.25" customHeight="1" x14ac:dyDescent="0.35">
      <c r="A6" s="17" t="s">
        <v>51</v>
      </c>
      <c r="B6" s="128" t="s">
        <v>204</v>
      </c>
      <c r="C6" s="129" t="s">
        <v>185</v>
      </c>
      <c r="D6" s="4" t="s">
        <v>186</v>
      </c>
      <c r="E6" s="58" t="s">
        <v>157</v>
      </c>
      <c r="F6" s="129" t="s">
        <v>206</v>
      </c>
      <c r="G6" s="60" t="s">
        <v>202</v>
      </c>
      <c r="H6" s="60" t="s">
        <v>202</v>
      </c>
      <c r="I6" s="38"/>
      <c r="J6" s="257"/>
      <c r="K6" s="111">
        <v>3</v>
      </c>
      <c r="L6" s="136" t="s">
        <v>59</v>
      </c>
      <c r="M6" s="135">
        <v>41</v>
      </c>
      <c r="N6" s="136" t="s">
        <v>59</v>
      </c>
      <c r="O6" s="135">
        <v>29</v>
      </c>
      <c r="P6" s="136" t="s">
        <v>21</v>
      </c>
      <c r="Q6" s="135">
        <v>22</v>
      </c>
      <c r="R6" s="136" t="s">
        <v>155</v>
      </c>
      <c r="S6" s="135">
        <v>43</v>
      </c>
      <c r="T6" s="136" t="s">
        <v>59</v>
      </c>
      <c r="U6" s="135">
        <v>42</v>
      </c>
    </row>
    <row r="7" spans="1:21" ht="20.25" customHeight="1" x14ac:dyDescent="0.35">
      <c r="A7" s="17" t="s">
        <v>22</v>
      </c>
      <c r="B7" s="128" t="s">
        <v>233</v>
      </c>
      <c r="C7" s="129" t="s">
        <v>95</v>
      </c>
      <c r="D7" s="129" t="s">
        <v>233</v>
      </c>
      <c r="E7" s="30"/>
      <c r="F7" s="4"/>
      <c r="G7" s="15"/>
      <c r="H7" s="4"/>
      <c r="I7" s="31"/>
      <c r="J7" s="257"/>
      <c r="K7" s="111">
        <v>4</v>
      </c>
      <c r="L7" s="136" t="s">
        <v>21</v>
      </c>
      <c r="M7" s="211">
        <v>44</v>
      </c>
      <c r="N7" s="136" t="s">
        <v>15</v>
      </c>
      <c r="O7" s="211">
        <v>31</v>
      </c>
      <c r="P7" s="136" t="s">
        <v>8</v>
      </c>
      <c r="Q7" s="211">
        <v>32</v>
      </c>
      <c r="R7" s="136" t="s">
        <v>25</v>
      </c>
      <c r="S7" s="211"/>
      <c r="T7" s="136" t="s">
        <v>55</v>
      </c>
      <c r="U7" s="211">
        <v>42</v>
      </c>
    </row>
    <row r="8" spans="1:21" ht="20.25" customHeight="1" x14ac:dyDescent="0.35">
      <c r="A8" s="17" t="s">
        <v>2</v>
      </c>
      <c r="B8" s="128" t="s">
        <v>252</v>
      </c>
      <c r="C8" s="15" t="s">
        <v>110</v>
      </c>
      <c r="D8" s="30" t="s">
        <v>38</v>
      </c>
      <c r="E8" s="30"/>
      <c r="F8" s="129" t="s">
        <v>189</v>
      </c>
      <c r="G8" s="129" t="s">
        <v>254</v>
      </c>
      <c r="H8" s="4"/>
      <c r="I8" s="31"/>
      <c r="J8" s="257"/>
      <c r="K8" s="111">
        <v>5</v>
      </c>
      <c r="L8" s="136" t="s">
        <v>60</v>
      </c>
      <c r="M8" s="135">
        <v>38</v>
      </c>
      <c r="N8" s="136" t="s">
        <v>25</v>
      </c>
      <c r="O8" s="135"/>
      <c r="P8" s="136" t="s">
        <v>55</v>
      </c>
      <c r="Q8" s="135">
        <v>37</v>
      </c>
      <c r="R8" s="136" t="s">
        <v>59</v>
      </c>
      <c r="S8" s="135">
        <v>41</v>
      </c>
      <c r="T8" s="136" t="s">
        <v>168</v>
      </c>
      <c r="U8" s="135" t="s">
        <v>274</v>
      </c>
    </row>
    <row r="9" spans="1:21" ht="20.25" customHeight="1" x14ac:dyDescent="0.35">
      <c r="A9" s="17" t="s">
        <v>6</v>
      </c>
      <c r="B9" s="7"/>
      <c r="C9" s="4"/>
      <c r="D9" s="129" t="s">
        <v>121</v>
      </c>
      <c r="E9" s="129" t="s">
        <v>210</v>
      </c>
      <c r="F9" s="129" t="s">
        <v>207</v>
      </c>
      <c r="G9" s="129" t="s">
        <v>156</v>
      </c>
      <c r="H9" s="30"/>
      <c r="I9" s="55"/>
      <c r="J9" s="257"/>
      <c r="K9" s="111">
        <v>6</v>
      </c>
      <c r="L9" s="136" t="s">
        <v>25</v>
      </c>
      <c r="M9" s="135"/>
      <c r="N9" s="136" t="s">
        <v>8</v>
      </c>
      <c r="O9" s="135">
        <v>32</v>
      </c>
      <c r="P9" s="136" t="s">
        <v>25</v>
      </c>
      <c r="Q9" s="135"/>
      <c r="R9" s="136" t="s">
        <v>55</v>
      </c>
      <c r="S9" s="135">
        <v>41</v>
      </c>
      <c r="T9" s="136" t="s">
        <v>58</v>
      </c>
      <c r="U9" s="135">
        <v>44</v>
      </c>
    </row>
    <row r="10" spans="1:21" ht="20.25" customHeight="1" x14ac:dyDescent="0.35">
      <c r="A10" s="17" t="s">
        <v>3</v>
      </c>
      <c r="B10" s="32"/>
      <c r="C10" s="129" t="s">
        <v>190</v>
      </c>
      <c r="D10" s="129" t="s">
        <v>148</v>
      </c>
      <c r="E10" s="129" t="s">
        <v>190</v>
      </c>
      <c r="F10" s="129" t="s">
        <v>149</v>
      </c>
      <c r="G10" s="129" t="s">
        <v>149</v>
      </c>
      <c r="H10" s="15"/>
      <c r="I10" s="55"/>
      <c r="J10" s="257"/>
      <c r="K10" s="111">
        <v>7</v>
      </c>
      <c r="L10" s="186" t="s">
        <v>279</v>
      </c>
      <c r="M10" s="189">
        <v>41</v>
      </c>
      <c r="N10" s="136"/>
      <c r="O10" s="211"/>
      <c r="P10" s="136"/>
      <c r="Q10" s="211"/>
      <c r="R10" s="136"/>
      <c r="S10" s="211"/>
      <c r="T10" s="136"/>
      <c r="U10" s="211"/>
    </row>
    <row r="11" spans="1:21" ht="20.25" customHeight="1" thickBot="1" x14ac:dyDescent="0.35">
      <c r="A11" s="17" t="s">
        <v>5</v>
      </c>
      <c r="B11" s="7"/>
      <c r="C11" s="15"/>
      <c r="D11" s="30"/>
      <c r="E11" s="15"/>
      <c r="F11" s="4"/>
      <c r="G11" s="15"/>
      <c r="H11" s="4"/>
      <c r="I11" s="31"/>
      <c r="J11" s="258"/>
      <c r="K11" s="110">
        <v>8</v>
      </c>
      <c r="L11" s="137"/>
      <c r="M11" s="138"/>
      <c r="N11" s="137"/>
      <c r="O11" s="138"/>
      <c r="P11" s="137"/>
      <c r="Q11" s="138"/>
      <c r="R11" s="137"/>
      <c r="S11" s="138"/>
      <c r="T11" s="137"/>
      <c r="U11" s="138"/>
    </row>
    <row r="12" spans="1:21" ht="20.25" customHeight="1" thickBot="1" x14ac:dyDescent="0.4">
      <c r="A12" s="17" t="s">
        <v>7</v>
      </c>
      <c r="B12" s="128" t="s">
        <v>68</v>
      </c>
      <c r="C12" s="129" t="s">
        <v>191</v>
      </c>
      <c r="D12" s="129" t="s">
        <v>191</v>
      </c>
      <c r="E12" s="129" t="s">
        <v>67</v>
      </c>
      <c r="F12" s="129" t="s">
        <v>192</v>
      </c>
      <c r="G12" s="129" t="s">
        <v>67</v>
      </c>
      <c r="H12" s="15"/>
      <c r="I12" s="144" t="s">
        <v>191</v>
      </c>
      <c r="J12" s="256" t="s">
        <v>30</v>
      </c>
      <c r="K12" s="104"/>
      <c r="L12" s="109" t="s">
        <v>45</v>
      </c>
      <c r="M12" s="108"/>
      <c r="N12" s="109" t="s">
        <v>36</v>
      </c>
      <c r="O12" s="108"/>
      <c r="P12" s="109" t="s">
        <v>106</v>
      </c>
      <c r="Q12" s="108"/>
      <c r="R12" s="109" t="s">
        <v>46</v>
      </c>
      <c r="S12" s="108"/>
      <c r="T12" s="109" t="s">
        <v>47</v>
      </c>
      <c r="U12" s="108"/>
    </row>
    <row r="13" spans="1:21" ht="20.25" customHeight="1" x14ac:dyDescent="0.35">
      <c r="A13" s="17" t="s">
        <v>1</v>
      </c>
      <c r="B13" s="7"/>
      <c r="C13" s="15"/>
      <c r="D13" s="129" t="s">
        <v>66</v>
      </c>
      <c r="E13" s="129" t="s">
        <v>66</v>
      </c>
      <c r="F13" s="4"/>
      <c r="G13" s="15"/>
      <c r="H13" s="15"/>
      <c r="I13" s="31"/>
      <c r="J13" s="257"/>
      <c r="K13" s="107">
        <v>1</v>
      </c>
      <c r="L13" s="209" t="s">
        <v>52</v>
      </c>
      <c r="M13" s="214">
        <v>29</v>
      </c>
      <c r="N13" s="209" t="s">
        <v>60</v>
      </c>
      <c r="O13" s="214">
        <v>42</v>
      </c>
      <c r="P13" s="209" t="s">
        <v>54</v>
      </c>
      <c r="Q13" s="214">
        <v>32</v>
      </c>
      <c r="R13" s="209" t="s">
        <v>19</v>
      </c>
      <c r="S13" s="214">
        <v>35</v>
      </c>
      <c r="T13" s="209" t="s">
        <v>167</v>
      </c>
      <c r="U13" s="214" t="s">
        <v>219</v>
      </c>
    </row>
    <row r="14" spans="1:21" ht="20.25" customHeight="1" x14ac:dyDescent="0.35">
      <c r="A14" s="17" t="s">
        <v>12</v>
      </c>
      <c r="B14" s="7"/>
      <c r="C14" s="15"/>
      <c r="D14" s="15"/>
      <c r="E14" s="15"/>
      <c r="F14" s="15"/>
      <c r="G14" s="15"/>
      <c r="H14" s="131" t="s">
        <v>115</v>
      </c>
      <c r="I14" s="55"/>
      <c r="J14" s="257"/>
      <c r="K14" s="106">
        <v>2</v>
      </c>
      <c r="L14" s="136" t="s">
        <v>59</v>
      </c>
      <c r="M14" s="135">
        <v>41</v>
      </c>
      <c r="N14" s="136" t="s">
        <v>52</v>
      </c>
      <c r="O14" s="135">
        <v>29</v>
      </c>
      <c r="P14" s="136" t="s">
        <v>25</v>
      </c>
      <c r="Q14" s="135"/>
      <c r="R14" s="136" t="s">
        <v>16</v>
      </c>
      <c r="S14" s="135">
        <v>30</v>
      </c>
      <c r="T14" s="136" t="s">
        <v>19</v>
      </c>
      <c r="U14" s="135">
        <v>35</v>
      </c>
    </row>
    <row r="15" spans="1:21" ht="20.25" customHeight="1" x14ac:dyDescent="0.35">
      <c r="A15" s="17" t="s">
        <v>11</v>
      </c>
      <c r="B15" s="128" t="s">
        <v>152</v>
      </c>
      <c r="C15" s="129" t="s">
        <v>151</v>
      </c>
      <c r="D15" s="129" t="s">
        <v>150</v>
      </c>
      <c r="E15" s="129" t="s">
        <v>92</v>
      </c>
      <c r="F15" s="30"/>
      <c r="G15" s="129" t="s">
        <v>93</v>
      </c>
      <c r="H15" s="15"/>
      <c r="I15" s="144" t="s">
        <v>88</v>
      </c>
      <c r="J15" s="257"/>
      <c r="K15" s="106">
        <v>3</v>
      </c>
      <c r="L15" s="136" t="s">
        <v>54</v>
      </c>
      <c r="M15" s="135">
        <v>32</v>
      </c>
      <c r="N15" s="136" t="s">
        <v>25</v>
      </c>
      <c r="O15" s="135"/>
      <c r="P15" s="136" t="s">
        <v>52</v>
      </c>
      <c r="Q15" s="135">
        <v>44</v>
      </c>
      <c r="R15" s="136" t="s">
        <v>15</v>
      </c>
      <c r="S15" s="135">
        <v>31</v>
      </c>
      <c r="T15" s="136" t="s">
        <v>16</v>
      </c>
      <c r="U15" s="135">
        <v>30</v>
      </c>
    </row>
    <row r="16" spans="1:21" ht="20.25" customHeight="1" x14ac:dyDescent="0.35">
      <c r="A16" s="17" t="s">
        <v>179</v>
      </c>
      <c r="B16" s="128" t="s">
        <v>165</v>
      </c>
      <c r="C16" s="129" t="s">
        <v>98</v>
      </c>
      <c r="D16" s="129" t="s">
        <v>140</v>
      </c>
      <c r="E16" s="129" t="s">
        <v>196</v>
      </c>
      <c r="F16" s="129" t="s">
        <v>142</v>
      </c>
      <c r="G16" s="129" t="s">
        <v>197</v>
      </c>
      <c r="H16" s="129" t="s">
        <v>141</v>
      </c>
      <c r="I16" s="38"/>
      <c r="J16" s="257"/>
      <c r="K16" s="106">
        <v>4</v>
      </c>
      <c r="L16" s="136" t="s">
        <v>55</v>
      </c>
      <c r="M16" s="211">
        <v>41</v>
      </c>
      <c r="N16" s="136" t="s">
        <v>59</v>
      </c>
      <c r="O16" s="211">
        <v>37</v>
      </c>
      <c r="P16" s="136" t="s">
        <v>52</v>
      </c>
      <c r="Q16" s="211">
        <v>39</v>
      </c>
      <c r="R16" s="136" t="s">
        <v>285</v>
      </c>
      <c r="S16" s="211"/>
      <c r="T16" s="136" t="s">
        <v>52</v>
      </c>
      <c r="U16" s="211">
        <v>43</v>
      </c>
    </row>
    <row r="17" spans="1:21" ht="20.25" customHeight="1" x14ac:dyDescent="0.35">
      <c r="A17" s="17" t="s">
        <v>10</v>
      </c>
      <c r="B17" s="128" t="s">
        <v>199</v>
      </c>
      <c r="C17" s="129" t="s">
        <v>200</v>
      </c>
      <c r="D17" s="129" t="s">
        <v>120</v>
      </c>
      <c r="E17" s="56" t="s">
        <v>200</v>
      </c>
      <c r="F17" s="56" t="s">
        <v>200</v>
      </c>
      <c r="G17" s="60" t="s">
        <v>105</v>
      </c>
      <c r="H17" s="60" t="s">
        <v>105</v>
      </c>
      <c r="I17" s="38"/>
      <c r="J17" s="257"/>
      <c r="K17" s="106">
        <v>5</v>
      </c>
      <c r="L17" s="136" t="s">
        <v>58</v>
      </c>
      <c r="M17" s="135">
        <v>44</v>
      </c>
      <c r="N17" s="136" t="s">
        <v>54</v>
      </c>
      <c r="O17" s="135">
        <v>32</v>
      </c>
      <c r="P17" s="136" t="s">
        <v>4</v>
      </c>
      <c r="Q17" s="135" t="s">
        <v>65</v>
      </c>
      <c r="R17" s="136" t="s">
        <v>285</v>
      </c>
      <c r="S17" s="135"/>
      <c r="T17" s="136" t="s">
        <v>15</v>
      </c>
      <c r="U17" s="135">
        <v>31</v>
      </c>
    </row>
    <row r="18" spans="1:21" ht="20.25" customHeight="1" x14ac:dyDescent="0.35">
      <c r="A18" s="17" t="s">
        <v>9</v>
      </c>
      <c r="B18" s="128" t="s">
        <v>209</v>
      </c>
      <c r="C18" s="129" t="s">
        <v>208</v>
      </c>
      <c r="D18" s="129" t="s">
        <v>172</v>
      </c>
      <c r="E18" s="129" t="s">
        <v>311</v>
      </c>
      <c r="F18" s="129" t="s">
        <v>250</v>
      </c>
      <c r="G18" s="30"/>
      <c r="H18" s="15"/>
      <c r="I18" s="31"/>
      <c r="J18" s="257"/>
      <c r="K18" s="106">
        <v>6</v>
      </c>
      <c r="L18" s="136" t="s">
        <v>4</v>
      </c>
      <c r="M18" s="135" t="s">
        <v>65</v>
      </c>
      <c r="N18" s="136" t="s">
        <v>59</v>
      </c>
      <c r="O18" s="135">
        <v>37</v>
      </c>
      <c r="P18" s="136" t="s">
        <v>59</v>
      </c>
      <c r="Q18" s="135">
        <v>29</v>
      </c>
      <c r="R18" s="136" t="s">
        <v>52</v>
      </c>
      <c r="S18" s="135">
        <v>43</v>
      </c>
      <c r="T18" s="136" t="s">
        <v>285</v>
      </c>
      <c r="U18" s="135"/>
    </row>
    <row r="19" spans="1:21" ht="20.25" customHeight="1" x14ac:dyDescent="0.35">
      <c r="A19" s="17" t="s">
        <v>14</v>
      </c>
      <c r="B19" s="128" t="s">
        <v>138</v>
      </c>
      <c r="C19" s="129" t="s">
        <v>79</v>
      </c>
      <c r="D19" s="129" t="s">
        <v>139</v>
      </c>
      <c r="E19" s="129" t="s">
        <v>137</v>
      </c>
      <c r="F19" s="129" t="s">
        <v>134</v>
      </c>
      <c r="G19" s="129" t="s">
        <v>211</v>
      </c>
      <c r="H19" s="30"/>
      <c r="I19" s="31"/>
      <c r="J19" s="257"/>
      <c r="K19" s="106">
        <v>7</v>
      </c>
      <c r="L19" s="136" t="s">
        <v>25</v>
      </c>
      <c r="M19" s="211"/>
      <c r="N19" s="136"/>
      <c r="O19" s="211"/>
      <c r="P19" s="136" t="s">
        <v>58</v>
      </c>
      <c r="Q19" s="211">
        <v>44</v>
      </c>
      <c r="R19" s="136" t="s">
        <v>60</v>
      </c>
      <c r="S19" s="211">
        <v>38</v>
      </c>
      <c r="T19" s="136" t="s">
        <v>285</v>
      </c>
      <c r="U19" s="211"/>
    </row>
    <row r="20" spans="1:21" ht="20.25" customHeight="1" thickBot="1" x14ac:dyDescent="0.4">
      <c r="A20" s="17" t="s">
        <v>17</v>
      </c>
      <c r="B20" s="128" t="s">
        <v>131</v>
      </c>
      <c r="C20" s="129" t="s">
        <v>85</v>
      </c>
      <c r="D20" s="129" t="s">
        <v>122</v>
      </c>
      <c r="E20" s="129" t="s">
        <v>83</v>
      </c>
      <c r="F20" s="129" t="s">
        <v>84</v>
      </c>
      <c r="G20" s="129" t="s">
        <v>130</v>
      </c>
      <c r="H20" s="129" t="s">
        <v>212</v>
      </c>
      <c r="I20" s="38"/>
      <c r="J20" s="258"/>
      <c r="K20" s="105">
        <v>8</v>
      </c>
      <c r="L20" s="137"/>
      <c r="M20" s="138"/>
      <c r="N20" s="137"/>
      <c r="O20" s="138"/>
      <c r="P20" s="137"/>
      <c r="Q20" s="138"/>
      <c r="R20" s="137"/>
      <c r="S20" s="138"/>
      <c r="T20" s="212" t="s">
        <v>281</v>
      </c>
      <c r="U20" s="190">
        <v>43</v>
      </c>
    </row>
    <row r="21" spans="1:21" ht="20.25" customHeight="1" thickBot="1" x14ac:dyDescent="0.4">
      <c r="A21" s="17" t="s">
        <v>18</v>
      </c>
      <c r="B21" s="128" t="s">
        <v>86</v>
      </c>
      <c r="C21" s="129" t="s">
        <v>88</v>
      </c>
      <c r="D21" s="129" t="s">
        <v>213</v>
      </c>
      <c r="E21" s="129" t="s">
        <v>99</v>
      </c>
      <c r="F21" s="129" t="s">
        <v>89</v>
      </c>
      <c r="G21" s="129" t="s">
        <v>87</v>
      </c>
      <c r="H21" s="59" t="s">
        <v>90</v>
      </c>
      <c r="I21" s="38"/>
      <c r="J21" s="256" t="s">
        <v>30</v>
      </c>
      <c r="K21" s="104"/>
      <c r="L21" s="102" t="s">
        <v>177</v>
      </c>
      <c r="M21" s="103"/>
      <c r="N21" s="102" t="s">
        <v>48</v>
      </c>
      <c r="O21" s="101"/>
      <c r="P21" s="102" t="s">
        <v>49</v>
      </c>
      <c r="Q21" s="101"/>
      <c r="R21" s="102">
        <v>10</v>
      </c>
      <c r="S21" s="101"/>
      <c r="T21" s="102">
        <v>11</v>
      </c>
      <c r="U21" s="101"/>
    </row>
    <row r="22" spans="1:21" ht="20.25" customHeight="1" x14ac:dyDescent="0.35">
      <c r="A22" s="17" t="s">
        <v>20</v>
      </c>
      <c r="B22" s="128" t="s">
        <v>306</v>
      </c>
      <c r="C22" s="129" t="s">
        <v>245</v>
      </c>
      <c r="D22" s="129" t="s">
        <v>312</v>
      </c>
      <c r="E22" s="129" t="s">
        <v>307</v>
      </c>
      <c r="F22" s="129" t="s">
        <v>154</v>
      </c>
      <c r="G22" s="129" t="s">
        <v>91</v>
      </c>
      <c r="H22" s="129" t="s">
        <v>172</v>
      </c>
      <c r="I22" s="31"/>
      <c r="J22" s="257"/>
      <c r="K22" s="100">
        <v>1</v>
      </c>
      <c r="L22" s="209" t="s">
        <v>285</v>
      </c>
      <c r="M22" s="214"/>
      <c r="N22" s="209" t="s">
        <v>52</v>
      </c>
      <c r="O22" s="214">
        <v>43</v>
      </c>
      <c r="P22" s="209" t="s">
        <v>55</v>
      </c>
      <c r="Q22" s="214">
        <v>37</v>
      </c>
      <c r="R22" s="209" t="s">
        <v>16</v>
      </c>
      <c r="S22" s="214">
        <v>30</v>
      </c>
      <c r="T22" s="209" t="s">
        <v>58</v>
      </c>
      <c r="U22" s="214">
        <v>39</v>
      </c>
    </row>
    <row r="23" spans="1:21" ht="20.25" customHeight="1" x14ac:dyDescent="0.3">
      <c r="A23" s="17" t="s">
        <v>24</v>
      </c>
      <c r="B23" s="128" t="s">
        <v>35</v>
      </c>
      <c r="C23" s="129" t="s">
        <v>106</v>
      </c>
      <c r="D23" s="129" t="s">
        <v>36</v>
      </c>
      <c r="E23" s="129" t="s">
        <v>44</v>
      </c>
      <c r="F23" s="129" t="s">
        <v>43</v>
      </c>
      <c r="G23" s="129" t="s">
        <v>42</v>
      </c>
      <c r="H23" s="129" t="s">
        <v>45</v>
      </c>
      <c r="I23" s="31"/>
      <c r="J23" s="257"/>
      <c r="K23" s="99">
        <v>2</v>
      </c>
      <c r="L23" s="136" t="s">
        <v>285</v>
      </c>
      <c r="M23" s="135"/>
      <c r="N23" s="136" t="s">
        <v>59</v>
      </c>
      <c r="O23" s="135">
        <v>37</v>
      </c>
      <c r="P23" s="136" t="s">
        <v>54</v>
      </c>
      <c r="Q23" s="135">
        <v>32</v>
      </c>
      <c r="R23" s="136" t="s">
        <v>21</v>
      </c>
      <c r="S23" s="135">
        <v>39</v>
      </c>
      <c r="T23" s="136" t="s">
        <v>8</v>
      </c>
      <c r="U23" s="135">
        <v>28</v>
      </c>
    </row>
    <row r="24" spans="1:21" ht="20.25" customHeight="1" x14ac:dyDescent="0.3">
      <c r="A24" s="17" t="s">
        <v>26</v>
      </c>
      <c r="B24" s="5"/>
      <c r="C24" s="4"/>
      <c r="D24" s="4"/>
      <c r="E24" s="15"/>
      <c r="F24" s="15"/>
      <c r="G24" s="4"/>
      <c r="H24" s="4"/>
      <c r="I24" s="31"/>
      <c r="J24" s="257"/>
      <c r="K24" s="99">
        <v>3</v>
      </c>
      <c r="L24" s="136" t="s">
        <v>19</v>
      </c>
      <c r="M24" s="135">
        <v>35</v>
      </c>
      <c r="N24" s="136" t="s">
        <v>59</v>
      </c>
      <c r="O24" s="135">
        <v>37</v>
      </c>
      <c r="P24" s="136" t="s">
        <v>52</v>
      </c>
      <c r="Q24" s="135">
        <v>28</v>
      </c>
      <c r="R24" s="136" t="s">
        <v>286</v>
      </c>
      <c r="S24" s="135" t="s">
        <v>313</v>
      </c>
      <c r="T24" s="136" t="s">
        <v>21</v>
      </c>
      <c r="U24" s="135">
        <v>39</v>
      </c>
    </row>
    <row r="25" spans="1:21" ht="20.25" customHeight="1" x14ac:dyDescent="0.3">
      <c r="A25" s="17" t="s">
        <v>178</v>
      </c>
      <c r="B25" s="7" t="s">
        <v>33</v>
      </c>
      <c r="C25" s="15" t="s">
        <v>41</v>
      </c>
      <c r="D25" s="15" t="s">
        <v>34</v>
      </c>
      <c r="E25" s="15" t="s">
        <v>180</v>
      </c>
      <c r="F25" s="15" t="s">
        <v>276</v>
      </c>
      <c r="G25" s="191" t="s">
        <v>176</v>
      </c>
      <c r="H25" s="6" t="s">
        <v>50</v>
      </c>
      <c r="I25" s="31"/>
      <c r="J25" s="257"/>
      <c r="K25" s="99">
        <v>4</v>
      </c>
      <c r="L25" s="136" t="s">
        <v>59</v>
      </c>
      <c r="M25" s="211">
        <v>29</v>
      </c>
      <c r="N25" s="136" t="s">
        <v>16</v>
      </c>
      <c r="O25" s="211">
        <v>30</v>
      </c>
      <c r="P25" s="136" t="s">
        <v>169</v>
      </c>
      <c r="Q25" s="211" t="s">
        <v>234</v>
      </c>
      <c r="R25" s="136" t="s">
        <v>19</v>
      </c>
      <c r="S25" s="211">
        <v>35</v>
      </c>
      <c r="T25" s="136" t="s">
        <v>222</v>
      </c>
      <c r="U25" s="211" t="s">
        <v>264</v>
      </c>
    </row>
    <row r="26" spans="1:21" ht="20.25" customHeight="1" x14ac:dyDescent="0.3">
      <c r="A26" s="17" t="s">
        <v>251</v>
      </c>
      <c r="B26" s="128" t="s">
        <v>177</v>
      </c>
      <c r="C26" s="129" t="s">
        <v>177</v>
      </c>
      <c r="D26" s="15"/>
      <c r="E26" s="129" t="s">
        <v>46</v>
      </c>
      <c r="F26" s="129" t="s">
        <v>46</v>
      </c>
      <c r="G26" s="129" t="s">
        <v>47</v>
      </c>
      <c r="H26" s="129" t="s">
        <v>47</v>
      </c>
      <c r="I26" s="31"/>
      <c r="J26" s="257"/>
      <c r="K26" s="99">
        <v>5</v>
      </c>
      <c r="L26" s="136" t="s">
        <v>52</v>
      </c>
      <c r="M26" s="135">
        <v>39</v>
      </c>
      <c r="N26" s="136" t="s">
        <v>19</v>
      </c>
      <c r="O26" s="135">
        <v>35</v>
      </c>
      <c r="P26" s="136" t="s">
        <v>16</v>
      </c>
      <c r="Q26" s="135">
        <v>30</v>
      </c>
      <c r="R26" s="136" t="s">
        <v>55</v>
      </c>
      <c r="S26" s="135">
        <v>29</v>
      </c>
      <c r="T26" s="136" t="s">
        <v>221</v>
      </c>
      <c r="U26" s="135" t="s">
        <v>314</v>
      </c>
    </row>
    <row r="27" spans="1:21" ht="20.25" customHeight="1" x14ac:dyDescent="0.3">
      <c r="A27" s="17" t="s">
        <v>27</v>
      </c>
      <c r="B27" s="128" t="s">
        <v>177</v>
      </c>
      <c r="C27" s="129" t="s">
        <v>177</v>
      </c>
      <c r="D27" s="15"/>
      <c r="E27" s="129" t="s">
        <v>46</v>
      </c>
      <c r="F27" s="129" t="s">
        <v>46</v>
      </c>
      <c r="G27" s="129" t="s">
        <v>47</v>
      </c>
      <c r="H27" s="129" t="s">
        <v>47</v>
      </c>
      <c r="I27" s="55"/>
      <c r="J27" s="257"/>
      <c r="K27" s="99">
        <v>6</v>
      </c>
      <c r="L27" s="136" t="s">
        <v>15</v>
      </c>
      <c r="M27" s="135">
        <v>31</v>
      </c>
      <c r="N27" s="136" t="s">
        <v>60</v>
      </c>
      <c r="O27" s="135">
        <v>38</v>
      </c>
      <c r="P27" s="136" t="s">
        <v>19</v>
      </c>
      <c r="Q27" s="135">
        <v>35</v>
      </c>
      <c r="R27" s="136" t="s">
        <v>223</v>
      </c>
      <c r="S27" s="135" t="s">
        <v>224</v>
      </c>
      <c r="T27" s="136" t="s">
        <v>16</v>
      </c>
      <c r="U27" s="135">
        <v>30</v>
      </c>
    </row>
    <row r="28" spans="1:21" ht="20.25" customHeight="1" thickBot="1" x14ac:dyDescent="0.35">
      <c r="A28" s="125" t="s">
        <v>181</v>
      </c>
      <c r="B28" s="91"/>
      <c r="C28" s="92"/>
      <c r="D28" s="92"/>
      <c r="E28" s="92"/>
      <c r="F28" s="92"/>
      <c r="G28" s="92"/>
      <c r="H28" s="147"/>
      <c r="I28" s="93"/>
      <c r="J28" s="257"/>
      <c r="K28" s="99">
        <v>7</v>
      </c>
      <c r="L28" s="136" t="s">
        <v>16</v>
      </c>
      <c r="M28" s="211">
        <v>30</v>
      </c>
      <c r="N28" s="136" t="s">
        <v>54</v>
      </c>
      <c r="O28" s="211">
        <v>32</v>
      </c>
      <c r="P28" s="186" t="s">
        <v>253</v>
      </c>
      <c r="Q28" s="189">
        <v>26</v>
      </c>
      <c r="R28" s="136" t="s">
        <v>225</v>
      </c>
      <c r="S28" s="211" t="s">
        <v>226</v>
      </c>
      <c r="T28" s="186" t="s">
        <v>228</v>
      </c>
      <c r="U28" s="189">
        <v>35</v>
      </c>
    </row>
    <row r="29" spans="1:21" ht="34.5" customHeight="1" thickBot="1" x14ac:dyDescent="0.4">
      <c r="A29" s="46">
        <v>26</v>
      </c>
      <c r="B29" s="22"/>
      <c r="C29" s="25"/>
      <c r="D29" s="28" t="s">
        <v>263</v>
      </c>
      <c r="E29" s="61" t="s">
        <v>259</v>
      </c>
      <c r="F29" s="61" t="s">
        <v>259</v>
      </c>
      <c r="G29" s="25"/>
      <c r="H29" s="148" t="s">
        <v>115</v>
      </c>
      <c r="I29" s="29"/>
      <c r="J29" s="258"/>
      <c r="K29" s="98">
        <v>8</v>
      </c>
      <c r="L29" s="137"/>
      <c r="M29" s="138"/>
      <c r="N29" s="212" t="s">
        <v>282</v>
      </c>
      <c r="O29" s="190">
        <v>37</v>
      </c>
      <c r="P29" s="137"/>
      <c r="Q29" s="138"/>
      <c r="R29" s="137"/>
      <c r="S29" s="138"/>
      <c r="T29" s="137"/>
      <c r="U29" s="138"/>
    </row>
    <row r="30" spans="1:21" ht="20.25" customHeight="1" x14ac:dyDescent="0.35">
      <c r="A30" s="46">
        <v>28</v>
      </c>
      <c r="B30" s="5" t="s">
        <v>199</v>
      </c>
      <c r="C30" s="4" t="s">
        <v>200</v>
      </c>
      <c r="D30" s="4" t="s">
        <v>120</v>
      </c>
      <c r="E30" s="56" t="s">
        <v>200</v>
      </c>
      <c r="F30" s="56" t="s">
        <v>200</v>
      </c>
      <c r="G30" s="60" t="s">
        <v>105</v>
      </c>
      <c r="H30" s="60" t="s">
        <v>105</v>
      </c>
      <c r="I30" s="38"/>
    </row>
    <row r="31" spans="1:21" ht="20.25" customHeight="1" x14ac:dyDescent="0.35">
      <c r="A31" s="46">
        <v>29</v>
      </c>
      <c r="B31" s="5" t="s">
        <v>209</v>
      </c>
      <c r="C31" s="4" t="s">
        <v>208</v>
      </c>
      <c r="D31" s="4" t="s">
        <v>121</v>
      </c>
      <c r="E31" s="4" t="s">
        <v>210</v>
      </c>
      <c r="F31" s="4" t="s">
        <v>207</v>
      </c>
      <c r="G31" s="4" t="s">
        <v>156</v>
      </c>
      <c r="H31" s="30"/>
      <c r="I31" s="55"/>
      <c r="S31" s="96"/>
    </row>
    <row r="32" spans="1:21" ht="20.25" x14ac:dyDescent="0.35">
      <c r="A32" s="46">
        <v>30</v>
      </c>
      <c r="B32" s="5" t="s">
        <v>131</v>
      </c>
      <c r="C32" s="4" t="s">
        <v>85</v>
      </c>
      <c r="D32" s="4" t="s">
        <v>122</v>
      </c>
      <c r="E32" s="4" t="s">
        <v>83</v>
      </c>
      <c r="F32" s="4" t="s">
        <v>84</v>
      </c>
      <c r="G32" s="4" t="s">
        <v>130</v>
      </c>
      <c r="H32" s="4" t="s">
        <v>212</v>
      </c>
      <c r="I32" s="38"/>
      <c r="S32" s="96"/>
    </row>
    <row r="33" spans="1:19" ht="20.25" x14ac:dyDescent="0.35">
      <c r="A33" s="46">
        <v>31</v>
      </c>
      <c r="B33" s="5" t="s">
        <v>138</v>
      </c>
      <c r="C33" s="4" t="s">
        <v>79</v>
      </c>
      <c r="D33" s="4" t="s">
        <v>139</v>
      </c>
      <c r="E33" s="4" t="s">
        <v>137</v>
      </c>
      <c r="F33" s="4" t="s">
        <v>134</v>
      </c>
      <c r="G33" s="4" t="s">
        <v>211</v>
      </c>
      <c r="H33" s="30"/>
      <c r="I33" s="31"/>
      <c r="S33" s="96"/>
    </row>
    <row r="34" spans="1:19" ht="20.25" x14ac:dyDescent="0.35">
      <c r="A34" s="46">
        <v>32</v>
      </c>
      <c r="B34" s="5" t="s">
        <v>165</v>
      </c>
      <c r="C34" s="4" t="s">
        <v>98</v>
      </c>
      <c r="D34" s="4" t="s">
        <v>140</v>
      </c>
      <c r="E34" s="4" t="s">
        <v>196</v>
      </c>
      <c r="F34" s="4" t="s">
        <v>142</v>
      </c>
      <c r="G34" s="4" t="s">
        <v>197</v>
      </c>
      <c r="H34" s="4" t="s">
        <v>141</v>
      </c>
      <c r="I34" s="38"/>
      <c r="S34" s="96"/>
    </row>
    <row r="35" spans="1:19" ht="20.25" x14ac:dyDescent="0.35">
      <c r="A35" s="46">
        <v>35</v>
      </c>
      <c r="B35" s="7" t="s">
        <v>86</v>
      </c>
      <c r="C35" s="4" t="s">
        <v>88</v>
      </c>
      <c r="D35" s="4" t="s">
        <v>213</v>
      </c>
      <c r="E35" s="4" t="s">
        <v>99</v>
      </c>
      <c r="F35" s="4" t="s">
        <v>89</v>
      </c>
      <c r="G35" s="4" t="s">
        <v>87</v>
      </c>
      <c r="H35" s="59" t="s">
        <v>90</v>
      </c>
      <c r="I35" s="144" t="s">
        <v>88</v>
      </c>
      <c r="S35" s="96"/>
    </row>
    <row r="36" spans="1:19" ht="20.25" x14ac:dyDescent="0.35">
      <c r="A36" s="46">
        <v>37</v>
      </c>
      <c r="B36" s="5" t="s">
        <v>68</v>
      </c>
      <c r="C36" s="4" t="s">
        <v>191</v>
      </c>
      <c r="D36" s="4" t="s">
        <v>191</v>
      </c>
      <c r="E36" s="4" t="s">
        <v>67</v>
      </c>
      <c r="F36" s="4" t="s">
        <v>192</v>
      </c>
      <c r="G36" s="4" t="s">
        <v>67</v>
      </c>
      <c r="H36" s="15"/>
      <c r="I36" s="144" t="s">
        <v>191</v>
      </c>
      <c r="S36" s="96"/>
    </row>
    <row r="37" spans="1:19" ht="20.25" x14ac:dyDescent="0.35">
      <c r="A37" s="46">
        <v>38</v>
      </c>
      <c r="B37" s="5" t="s">
        <v>158</v>
      </c>
      <c r="C37" s="4" t="s">
        <v>97</v>
      </c>
      <c r="D37" s="4" t="s">
        <v>183</v>
      </c>
      <c r="E37" s="58" t="s">
        <v>157</v>
      </c>
      <c r="F37" s="4" t="s">
        <v>96</v>
      </c>
      <c r="G37" s="4" t="s">
        <v>145</v>
      </c>
      <c r="H37" s="4" t="s">
        <v>146</v>
      </c>
      <c r="I37" s="55"/>
      <c r="S37" s="96"/>
    </row>
    <row r="38" spans="1:19" ht="20.25" x14ac:dyDescent="0.35">
      <c r="A38" s="46">
        <v>39</v>
      </c>
      <c r="B38" s="5" t="s">
        <v>233</v>
      </c>
      <c r="C38" s="4" t="s">
        <v>95</v>
      </c>
      <c r="D38" s="4" t="s">
        <v>233</v>
      </c>
      <c r="E38" s="4" t="s">
        <v>311</v>
      </c>
      <c r="F38" s="4" t="s">
        <v>250</v>
      </c>
      <c r="G38" s="30"/>
      <c r="H38" s="15"/>
      <c r="I38" s="31"/>
      <c r="S38" s="96"/>
    </row>
    <row r="39" spans="1:19" ht="20.25" x14ac:dyDescent="0.35">
      <c r="A39" s="46">
        <v>41</v>
      </c>
      <c r="B39" s="32"/>
      <c r="C39" s="4" t="s">
        <v>190</v>
      </c>
      <c r="D39" s="4" t="s">
        <v>148</v>
      </c>
      <c r="E39" s="4" t="s">
        <v>190</v>
      </c>
      <c r="F39" s="4" t="s">
        <v>149</v>
      </c>
      <c r="G39" s="4" t="s">
        <v>149</v>
      </c>
      <c r="H39" s="15"/>
      <c r="I39" s="55"/>
      <c r="S39" s="96"/>
    </row>
    <row r="40" spans="1:19" ht="20.25" x14ac:dyDescent="0.35">
      <c r="A40" s="46">
        <v>42</v>
      </c>
      <c r="B40" s="5" t="s">
        <v>287</v>
      </c>
      <c r="C40" s="4" t="s">
        <v>290</v>
      </c>
      <c r="D40" s="4" t="s">
        <v>66</v>
      </c>
      <c r="E40" s="4" t="s">
        <v>66</v>
      </c>
      <c r="F40" s="4" t="s">
        <v>66</v>
      </c>
      <c r="G40" s="15"/>
      <c r="H40" s="15"/>
      <c r="I40" s="31"/>
      <c r="S40" s="96"/>
    </row>
    <row r="41" spans="1:19" ht="20.25" x14ac:dyDescent="0.35">
      <c r="A41" s="46">
        <v>43</v>
      </c>
      <c r="B41" s="5" t="s">
        <v>152</v>
      </c>
      <c r="C41" s="4" t="s">
        <v>151</v>
      </c>
      <c r="D41" s="4" t="s">
        <v>150</v>
      </c>
      <c r="E41" s="4" t="s">
        <v>92</v>
      </c>
      <c r="F41" s="30"/>
      <c r="G41" s="4" t="s">
        <v>93</v>
      </c>
      <c r="H41" s="15"/>
      <c r="I41" s="38"/>
      <c r="S41" s="96"/>
    </row>
    <row r="42" spans="1:19" ht="20.25" x14ac:dyDescent="0.35">
      <c r="A42" s="46">
        <v>44</v>
      </c>
      <c r="B42" s="5" t="s">
        <v>306</v>
      </c>
      <c r="C42" s="15" t="s">
        <v>245</v>
      </c>
      <c r="D42" s="4" t="s">
        <v>172</v>
      </c>
      <c r="E42" s="30" t="s">
        <v>307</v>
      </c>
      <c r="F42" s="4" t="s">
        <v>154</v>
      </c>
      <c r="G42" s="4" t="s">
        <v>91</v>
      </c>
      <c r="H42" s="4" t="s">
        <v>172</v>
      </c>
      <c r="I42" s="31"/>
      <c r="S42" s="96"/>
    </row>
    <row r="43" spans="1:19" ht="20.25" x14ac:dyDescent="0.35">
      <c r="A43" s="46">
        <v>45</v>
      </c>
      <c r="B43" s="5" t="s">
        <v>204</v>
      </c>
      <c r="C43" s="4" t="s">
        <v>185</v>
      </c>
      <c r="D43" s="4" t="s">
        <v>186</v>
      </c>
      <c r="E43" s="58" t="s">
        <v>187</v>
      </c>
      <c r="F43" s="4" t="s">
        <v>206</v>
      </c>
      <c r="G43" s="60" t="s">
        <v>202</v>
      </c>
      <c r="H43" s="60" t="s">
        <v>202</v>
      </c>
      <c r="I43" s="38"/>
      <c r="S43" s="96"/>
    </row>
    <row r="44" spans="1:19" ht="20.25" x14ac:dyDescent="0.35">
      <c r="A44" s="46" t="s">
        <v>184</v>
      </c>
      <c r="B44" s="5"/>
      <c r="C44" s="15"/>
      <c r="D44" s="4" t="s">
        <v>312</v>
      </c>
      <c r="E44" s="56"/>
      <c r="F44" s="56"/>
      <c r="G44" s="15"/>
      <c r="H44" s="4"/>
      <c r="I44" s="31"/>
      <c r="S44" s="96"/>
    </row>
    <row r="45" spans="1:19" x14ac:dyDescent="0.3">
      <c r="A45" s="46" t="s">
        <v>100</v>
      </c>
      <c r="B45" s="5" t="s">
        <v>177</v>
      </c>
      <c r="C45" s="4" t="s">
        <v>177</v>
      </c>
      <c r="D45" s="15"/>
      <c r="E45" s="4" t="s">
        <v>46</v>
      </c>
      <c r="F45" s="4" t="s">
        <v>46</v>
      </c>
      <c r="G45" s="4" t="s">
        <v>47</v>
      </c>
      <c r="H45" s="4" t="s">
        <v>47</v>
      </c>
      <c r="I45" s="31"/>
      <c r="S45" s="96"/>
    </row>
    <row r="46" spans="1:19" x14ac:dyDescent="0.3">
      <c r="A46" s="46" t="s">
        <v>101</v>
      </c>
      <c r="B46" s="5" t="s">
        <v>177</v>
      </c>
      <c r="C46" s="4" t="s">
        <v>177</v>
      </c>
      <c r="D46" s="15"/>
      <c r="E46" s="4" t="s">
        <v>46</v>
      </c>
      <c r="F46" s="4" t="s">
        <v>46</v>
      </c>
      <c r="G46" s="4" t="s">
        <v>47</v>
      </c>
      <c r="H46" s="4" t="s">
        <v>47</v>
      </c>
      <c r="I46" s="55"/>
      <c r="S46" s="96"/>
    </row>
    <row r="47" spans="1:19" ht="20.25" x14ac:dyDescent="0.35">
      <c r="A47" s="46" t="s">
        <v>102</v>
      </c>
      <c r="B47" s="5" t="s">
        <v>252</v>
      </c>
      <c r="C47" s="15" t="s">
        <v>110</v>
      </c>
      <c r="D47" s="30" t="s">
        <v>38</v>
      </c>
      <c r="E47" s="30"/>
      <c r="F47" s="4" t="s">
        <v>189</v>
      </c>
      <c r="G47" s="4" t="s">
        <v>254</v>
      </c>
      <c r="H47" s="4"/>
      <c r="I47" s="31"/>
      <c r="S47" s="96"/>
    </row>
    <row r="48" spans="1:19" x14ac:dyDescent="0.3">
      <c r="A48" s="46" t="s">
        <v>103</v>
      </c>
      <c r="B48" s="7" t="s">
        <v>33</v>
      </c>
      <c r="C48" s="15" t="s">
        <v>41</v>
      </c>
      <c r="D48" s="15" t="s">
        <v>34</v>
      </c>
      <c r="E48" s="15" t="s">
        <v>180</v>
      </c>
      <c r="F48" s="15" t="s">
        <v>276</v>
      </c>
      <c r="G48" s="6" t="s">
        <v>176</v>
      </c>
      <c r="H48" s="6" t="s">
        <v>50</v>
      </c>
      <c r="I48" s="31"/>
      <c r="S48" s="96"/>
    </row>
    <row r="49" spans="1:19" x14ac:dyDescent="0.3">
      <c r="A49" s="46" t="s">
        <v>104</v>
      </c>
      <c r="B49" s="5" t="s">
        <v>35</v>
      </c>
      <c r="C49" s="4" t="s">
        <v>106</v>
      </c>
      <c r="D49" s="4" t="s">
        <v>36</v>
      </c>
      <c r="E49" s="4" t="s">
        <v>44</v>
      </c>
      <c r="F49" s="4" t="s">
        <v>43</v>
      </c>
      <c r="G49" s="4" t="s">
        <v>42</v>
      </c>
      <c r="H49" s="4" t="s">
        <v>45</v>
      </c>
      <c r="I49" s="31"/>
      <c r="S49" s="96"/>
    </row>
    <row r="50" spans="1:19" ht="19.5" thickBot="1" x14ac:dyDescent="0.35">
      <c r="A50" s="46" t="s">
        <v>26</v>
      </c>
      <c r="B50" s="9"/>
      <c r="C50" s="12"/>
      <c r="D50" s="12"/>
      <c r="E50" s="12"/>
      <c r="F50" s="12"/>
      <c r="G50" s="12"/>
      <c r="H50" s="12"/>
      <c r="I50" s="14"/>
      <c r="S50" s="96"/>
    </row>
    <row r="51" spans="1:19" x14ac:dyDescent="0.3">
      <c r="S51" s="96"/>
    </row>
  </sheetData>
  <mergeCells count="5">
    <mergeCell ref="B1:I1"/>
    <mergeCell ref="L2:U2"/>
    <mergeCell ref="J3:J11"/>
    <mergeCell ref="J12:J20"/>
    <mergeCell ref="J21:J29"/>
  </mergeCells>
  <pageMargins left="0.23622047244094488" right="0.23622047244094488" top="0.19685039370078741" bottom="0.19685039370078741" header="0" footer="0"/>
  <pageSetup paperSize="9" scale="39" orientation="portrait" copies="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topLeftCell="H1" zoomScale="110" zoomScaleNormal="110" workbookViewId="0">
      <selection activeCell="J2" sqref="J2:U29"/>
    </sheetView>
  </sheetViews>
  <sheetFormatPr defaultRowHeight="18.75" x14ac:dyDescent="0.3"/>
  <cols>
    <col min="1" max="1" width="23" style="96" customWidth="1"/>
    <col min="2" max="2" width="10.42578125" style="34" customWidth="1"/>
    <col min="3" max="3" width="7.140625" style="34" customWidth="1"/>
    <col min="4" max="8" width="5.7109375" style="34" customWidth="1"/>
    <col min="9" max="9" width="6.7109375" style="34" customWidth="1"/>
    <col min="10" max="10" width="4.85546875" style="96" customWidth="1"/>
    <col min="11" max="11" width="3.85546875" style="96" customWidth="1"/>
    <col min="12" max="12" width="24" style="96" customWidth="1"/>
    <col min="13" max="13" width="7.42578125" style="96" customWidth="1"/>
    <col min="14" max="14" width="24" style="96" customWidth="1"/>
    <col min="15" max="15" width="8.42578125" style="96" customWidth="1"/>
    <col min="16" max="16" width="24" style="96" customWidth="1"/>
    <col min="17" max="17" width="8.85546875" style="96" customWidth="1"/>
    <col min="18" max="18" width="24" style="96" customWidth="1"/>
    <col min="19" max="19" width="10.85546875" style="97" customWidth="1"/>
    <col min="20" max="20" width="24" style="96" customWidth="1"/>
    <col min="21" max="21" width="7.7109375" style="96" customWidth="1"/>
    <col min="22" max="16384" width="9.140625" style="96"/>
  </cols>
  <sheetData>
    <row r="1" spans="1:21" ht="19.5" thickBot="1" x14ac:dyDescent="0.35">
      <c r="A1" s="119"/>
      <c r="B1" s="251" t="s">
        <v>31</v>
      </c>
      <c r="C1" s="252"/>
      <c r="D1" s="252"/>
      <c r="E1" s="252"/>
      <c r="F1" s="252"/>
      <c r="G1" s="252"/>
      <c r="H1" s="252"/>
      <c r="I1" s="253"/>
    </row>
    <row r="2" spans="1:21" ht="30.75" thickBot="1" x14ac:dyDescent="0.45">
      <c r="A2" s="119"/>
      <c r="B2" s="134">
        <v>1</v>
      </c>
      <c r="C2" s="44">
        <v>2</v>
      </c>
      <c r="D2" s="44">
        <v>3</v>
      </c>
      <c r="E2" s="44">
        <v>4</v>
      </c>
      <c r="F2" s="44">
        <v>5</v>
      </c>
      <c r="G2" s="44">
        <v>6</v>
      </c>
      <c r="H2" s="44">
        <v>7</v>
      </c>
      <c r="I2" s="45">
        <v>8</v>
      </c>
      <c r="L2" s="254" t="s">
        <v>255</v>
      </c>
      <c r="M2" s="254"/>
      <c r="N2" s="255"/>
      <c r="O2" s="255"/>
      <c r="P2" s="255"/>
      <c r="Q2" s="255"/>
      <c r="R2" s="255"/>
      <c r="S2" s="255"/>
      <c r="T2" s="255"/>
      <c r="U2" s="255"/>
    </row>
    <row r="3" spans="1:21" ht="20.25" customHeight="1" thickBot="1" x14ac:dyDescent="0.35">
      <c r="A3" s="17" t="s">
        <v>0</v>
      </c>
      <c r="B3" s="27"/>
      <c r="C3" s="25"/>
      <c r="D3" s="28"/>
      <c r="E3" s="28"/>
      <c r="F3" s="28"/>
      <c r="G3" s="25"/>
      <c r="H3" s="25"/>
      <c r="I3" s="29"/>
      <c r="J3" s="256" t="s">
        <v>31</v>
      </c>
      <c r="K3" s="104"/>
      <c r="L3" s="117" t="s">
        <v>42</v>
      </c>
      <c r="M3" s="118"/>
      <c r="N3" s="117" t="s">
        <v>43</v>
      </c>
      <c r="O3" s="118"/>
      <c r="P3" s="117" t="s">
        <v>176</v>
      </c>
      <c r="Q3" s="116"/>
      <c r="R3" s="114" t="s">
        <v>44</v>
      </c>
      <c r="S3" s="115"/>
      <c r="T3" s="114" t="s">
        <v>35</v>
      </c>
      <c r="U3" s="113"/>
    </row>
    <row r="4" spans="1:21" ht="20.25" customHeight="1" x14ac:dyDescent="0.35">
      <c r="A4" s="17" t="s">
        <v>23</v>
      </c>
      <c r="B4" s="128" t="s">
        <v>97</v>
      </c>
      <c r="C4" s="129" t="s">
        <v>96</v>
      </c>
      <c r="D4" s="58" t="s">
        <v>246</v>
      </c>
      <c r="E4" s="129" t="s">
        <v>162</v>
      </c>
      <c r="F4" s="129" t="s">
        <v>70</v>
      </c>
      <c r="G4" s="149" t="s">
        <v>183</v>
      </c>
      <c r="H4" s="4"/>
      <c r="I4" s="55"/>
      <c r="J4" s="257"/>
      <c r="K4" s="112">
        <v>1</v>
      </c>
      <c r="L4" s="209" t="s">
        <v>8</v>
      </c>
      <c r="M4" s="214">
        <v>28</v>
      </c>
      <c r="N4" s="209" t="s">
        <v>266</v>
      </c>
      <c r="O4" s="214"/>
      <c r="P4" s="209" t="s">
        <v>60</v>
      </c>
      <c r="Q4" s="214">
        <v>38</v>
      </c>
      <c r="R4" s="209" t="s">
        <v>8</v>
      </c>
      <c r="S4" s="214">
        <v>35</v>
      </c>
      <c r="T4" s="209" t="s">
        <v>21</v>
      </c>
      <c r="U4" s="214">
        <v>44</v>
      </c>
    </row>
    <row r="5" spans="1:21" ht="20.25" customHeight="1" x14ac:dyDescent="0.35">
      <c r="A5" s="17" t="s">
        <v>111</v>
      </c>
      <c r="B5" s="5" t="s">
        <v>180</v>
      </c>
      <c r="C5" s="4" t="s">
        <v>34</v>
      </c>
      <c r="D5" s="4" t="s">
        <v>110</v>
      </c>
      <c r="E5" s="4" t="s">
        <v>33</v>
      </c>
      <c r="F5" s="129" t="s">
        <v>150</v>
      </c>
      <c r="G5" s="129" t="s">
        <v>151</v>
      </c>
      <c r="H5" s="129" t="s">
        <v>315</v>
      </c>
      <c r="I5" s="31"/>
      <c r="J5" s="257"/>
      <c r="K5" s="111">
        <v>2</v>
      </c>
      <c r="L5" s="136" t="s">
        <v>60</v>
      </c>
      <c r="M5" s="221">
        <v>38</v>
      </c>
      <c r="N5" s="136" t="s">
        <v>266</v>
      </c>
      <c r="O5" s="221"/>
      <c r="P5" s="136" t="s">
        <v>8</v>
      </c>
      <c r="Q5" s="221">
        <v>32</v>
      </c>
      <c r="R5" s="136" t="s">
        <v>59</v>
      </c>
      <c r="S5" s="221">
        <v>41</v>
      </c>
      <c r="T5" s="136" t="s">
        <v>59</v>
      </c>
      <c r="U5" s="221">
        <v>42</v>
      </c>
    </row>
    <row r="6" spans="1:21" ht="20.25" customHeight="1" x14ac:dyDescent="0.35">
      <c r="A6" s="17" t="s">
        <v>51</v>
      </c>
      <c r="B6" s="194" t="s">
        <v>243</v>
      </c>
      <c r="C6" s="58" t="s">
        <v>93</v>
      </c>
      <c r="D6" s="58" t="s">
        <v>92</v>
      </c>
      <c r="E6" s="4" t="s">
        <v>33</v>
      </c>
      <c r="F6" s="129" t="s">
        <v>205</v>
      </c>
      <c r="G6" s="129" t="s">
        <v>206</v>
      </c>
      <c r="H6" s="15"/>
      <c r="I6" s="31"/>
      <c r="J6" s="257"/>
      <c r="K6" s="111">
        <v>3</v>
      </c>
      <c r="L6" s="136" t="s">
        <v>266</v>
      </c>
      <c r="M6" s="211"/>
      <c r="N6" s="136" t="s">
        <v>59</v>
      </c>
      <c r="O6" s="211">
        <v>30</v>
      </c>
      <c r="P6" s="136" t="s">
        <v>59</v>
      </c>
      <c r="Q6" s="211">
        <v>37</v>
      </c>
      <c r="R6" s="136" t="s">
        <v>59</v>
      </c>
      <c r="S6" s="211">
        <v>41</v>
      </c>
      <c r="T6" s="136" t="s">
        <v>8</v>
      </c>
      <c r="U6" s="211">
        <v>35</v>
      </c>
    </row>
    <row r="7" spans="1:21" ht="20.25" customHeight="1" x14ac:dyDescent="0.35">
      <c r="A7" s="17" t="s">
        <v>22</v>
      </c>
      <c r="B7" s="128" t="s">
        <v>147</v>
      </c>
      <c r="C7" s="15"/>
      <c r="D7" s="15"/>
      <c r="E7" s="129" t="s">
        <v>216</v>
      </c>
      <c r="F7" s="15"/>
      <c r="G7" s="15"/>
      <c r="H7" s="15"/>
      <c r="I7" s="31"/>
      <c r="J7" s="257"/>
      <c r="K7" s="111">
        <v>4</v>
      </c>
      <c r="L7" s="136" t="s">
        <v>266</v>
      </c>
      <c r="M7" s="211"/>
      <c r="N7" s="136" t="s">
        <v>55</v>
      </c>
      <c r="O7" s="211">
        <v>30</v>
      </c>
      <c r="P7" s="136" t="s">
        <v>25</v>
      </c>
      <c r="Q7" s="211"/>
      <c r="R7" s="136" t="s">
        <v>15</v>
      </c>
      <c r="S7" s="211">
        <v>31</v>
      </c>
      <c r="T7" s="136" t="s">
        <v>25</v>
      </c>
      <c r="U7" s="211"/>
    </row>
    <row r="8" spans="1:21" ht="20.25" customHeight="1" x14ac:dyDescent="0.3">
      <c r="A8" s="17" t="s">
        <v>2</v>
      </c>
      <c r="B8" s="7"/>
      <c r="C8" s="15" t="s">
        <v>39</v>
      </c>
      <c r="D8" s="15" t="s">
        <v>41</v>
      </c>
      <c r="E8" s="15"/>
      <c r="F8" s="15"/>
      <c r="G8" s="15"/>
      <c r="H8" s="15"/>
      <c r="I8" s="55"/>
      <c r="J8" s="257"/>
      <c r="K8" s="111">
        <v>5</v>
      </c>
      <c r="L8" s="136" t="s">
        <v>59</v>
      </c>
      <c r="M8" s="211">
        <v>41</v>
      </c>
      <c r="N8" s="136" t="s">
        <v>8</v>
      </c>
      <c r="O8" s="211">
        <v>32</v>
      </c>
      <c r="P8" s="136" t="s">
        <v>266</v>
      </c>
      <c r="Q8" s="211"/>
      <c r="R8" s="136" t="s">
        <v>167</v>
      </c>
      <c r="S8" s="211" t="s">
        <v>227</v>
      </c>
      <c r="T8" s="136" t="s">
        <v>15</v>
      </c>
      <c r="U8" s="211">
        <v>31</v>
      </c>
    </row>
    <row r="9" spans="1:21" ht="20.25" customHeight="1" x14ac:dyDescent="0.35">
      <c r="A9" s="17" t="s">
        <v>6</v>
      </c>
      <c r="B9" s="7"/>
      <c r="C9" s="15"/>
      <c r="D9" s="129" t="s">
        <v>124</v>
      </c>
      <c r="E9" s="129" t="s">
        <v>124</v>
      </c>
      <c r="F9" s="129" t="s">
        <v>159</v>
      </c>
      <c r="G9" s="129" t="s">
        <v>210</v>
      </c>
      <c r="H9" s="129" t="s">
        <v>210</v>
      </c>
      <c r="I9" s="31"/>
      <c r="J9" s="257"/>
      <c r="K9" s="111">
        <v>6</v>
      </c>
      <c r="L9" s="136"/>
      <c r="M9" s="211"/>
      <c r="N9" s="136"/>
      <c r="O9" s="211"/>
      <c r="P9" s="136" t="s">
        <v>266</v>
      </c>
      <c r="Q9" s="211"/>
      <c r="R9" s="136"/>
      <c r="S9" s="211"/>
      <c r="T9" s="136" t="s">
        <v>167</v>
      </c>
      <c r="U9" s="211" t="s">
        <v>227</v>
      </c>
    </row>
    <row r="10" spans="1:21" ht="20.25" customHeight="1" x14ac:dyDescent="0.35">
      <c r="A10" s="17" t="s">
        <v>3</v>
      </c>
      <c r="B10" s="128" t="s">
        <v>190</v>
      </c>
      <c r="C10" s="129" t="s">
        <v>149</v>
      </c>
      <c r="D10" s="129" t="s">
        <v>149</v>
      </c>
      <c r="E10" s="4"/>
      <c r="F10" s="129" t="s">
        <v>148</v>
      </c>
      <c r="G10" s="15"/>
      <c r="H10" s="15"/>
      <c r="I10" s="31"/>
      <c r="J10" s="257"/>
      <c r="K10" s="111">
        <v>7</v>
      </c>
      <c r="L10" s="136"/>
      <c r="M10" s="211"/>
      <c r="N10" s="136"/>
      <c r="O10" s="211"/>
      <c r="P10" s="136"/>
      <c r="Q10" s="211"/>
      <c r="R10" s="136"/>
      <c r="S10" s="211"/>
      <c r="T10" s="136"/>
      <c r="U10" s="211"/>
    </row>
    <row r="11" spans="1:21" ht="20.25" customHeight="1" thickBot="1" x14ac:dyDescent="0.4">
      <c r="A11" s="17" t="s">
        <v>5</v>
      </c>
      <c r="B11" s="128" t="s">
        <v>130</v>
      </c>
      <c r="C11" s="129" t="s">
        <v>130</v>
      </c>
      <c r="D11" s="15"/>
      <c r="E11" s="4"/>
      <c r="F11" s="4"/>
      <c r="G11" s="15"/>
      <c r="H11" s="15"/>
      <c r="I11" s="31"/>
      <c r="J11" s="258"/>
      <c r="K11" s="110">
        <v>8</v>
      </c>
      <c r="L11" s="137"/>
      <c r="M11" s="138"/>
      <c r="N11" s="137"/>
      <c r="O11" s="138"/>
      <c r="P11" s="137"/>
      <c r="Q11" s="138"/>
      <c r="R11" s="137"/>
      <c r="S11" s="138"/>
      <c r="T11" s="137"/>
      <c r="U11" s="138"/>
    </row>
    <row r="12" spans="1:21" ht="20.25" customHeight="1" thickBot="1" x14ac:dyDescent="0.4">
      <c r="A12" s="17" t="s">
        <v>7</v>
      </c>
      <c r="B12" s="128" t="s">
        <v>67</v>
      </c>
      <c r="C12" s="129" t="s">
        <v>67</v>
      </c>
      <c r="D12" s="129" t="s">
        <v>192</v>
      </c>
      <c r="E12" s="129" t="s">
        <v>191</v>
      </c>
      <c r="F12" s="129" t="s">
        <v>68</v>
      </c>
      <c r="G12" s="4"/>
      <c r="H12" s="131" t="s">
        <v>68</v>
      </c>
      <c r="I12" s="55"/>
      <c r="J12" s="256" t="s">
        <v>31</v>
      </c>
      <c r="K12" s="104"/>
      <c r="L12" s="109" t="s">
        <v>45</v>
      </c>
      <c r="M12" s="108"/>
      <c r="N12" s="109" t="s">
        <v>36</v>
      </c>
      <c r="O12" s="108"/>
      <c r="P12" s="109" t="s">
        <v>106</v>
      </c>
      <c r="Q12" s="108"/>
      <c r="R12" s="109" t="s">
        <v>46</v>
      </c>
      <c r="S12" s="108"/>
      <c r="T12" s="109" t="s">
        <v>47</v>
      </c>
      <c r="U12" s="108"/>
    </row>
    <row r="13" spans="1:21" ht="20.25" customHeight="1" x14ac:dyDescent="0.35">
      <c r="A13" s="17" t="s">
        <v>1</v>
      </c>
      <c r="B13" s="128" t="s">
        <v>194</v>
      </c>
      <c r="C13" s="129" t="s">
        <v>66</v>
      </c>
      <c r="D13" s="129" t="s">
        <v>194</v>
      </c>
      <c r="E13" s="4"/>
      <c r="F13" s="129" t="s">
        <v>193</v>
      </c>
      <c r="G13" s="129" t="s">
        <v>193</v>
      </c>
      <c r="H13" s="15"/>
      <c r="I13" s="31"/>
      <c r="J13" s="257"/>
      <c r="K13" s="107">
        <v>1</v>
      </c>
      <c r="L13" s="209" t="s">
        <v>59</v>
      </c>
      <c r="M13" s="214">
        <v>41</v>
      </c>
      <c r="N13" s="209" t="s">
        <v>59</v>
      </c>
      <c r="O13" s="214">
        <v>37</v>
      </c>
      <c r="P13" s="209" t="s">
        <v>57</v>
      </c>
      <c r="Q13" s="214">
        <v>29</v>
      </c>
      <c r="R13" s="209" t="s">
        <v>59</v>
      </c>
      <c r="S13" s="214">
        <v>42</v>
      </c>
      <c r="T13" s="209" t="s">
        <v>13</v>
      </c>
      <c r="U13" s="214">
        <v>26</v>
      </c>
    </row>
    <row r="14" spans="1:21" ht="20.25" customHeight="1" x14ac:dyDescent="0.35">
      <c r="A14" s="17" t="s">
        <v>12</v>
      </c>
      <c r="B14" s="62" t="s">
        <v>116</v>
      </c>
      <c r="C14" s="56" t="s">
        <v>195</v>
      </c>
      <c r="D14" s="56" t="s">
        <v>115</v>
      </c>
      <c r="E14" s="56" t="s">
        <v>118</v>
      </c>
      <c r="F14" s="56" t="s">
        <v>119</v>
      </c>
      <c r="G14" s="4"/>
      <c r="H14" s="131" t="s">
        <v>119</v>
      </c>
      <c r="I14" s="55"/>
      <c r="J14" s="257"/>
      <c r="K14" s="106">
        <v>2</v>
      </c>
      <c r="L14" s="136" t="s">
        <v>57</v>
      </c>
      <c r="M14" s="221">
        <v>29</v>
      </c>
      <c r="N14" s="136" t="s">
        <v>59</v>
      </c>
      <c r="O14" s="221">
        <v>37</v>
      </c>
      <c r="P14" s="136" t="s">
        <v>15</v>
      </c>
      <c r="Q14" s="221">
        <v>31</v>
      </c>
      <c r="R14" s="136" t="s">
        <v>174</v>
      </c>
      <c r="S14" s="221">
        <v>43</v>
      </c>
      <c r="T14" s="136" t="s">
        <v>21</v>
      </c>
      <c r="U14" s="221">
        <v>44</v>
      </c>
    </row>
    <row r="15" spans="1:21" ht="20.25" customHeight="1" x14ac:dyDescent="0.35">
      <c r="A15" s="17" t="s">
        <v>11</v>
      </c>
      <c r="B15" s="128" t="s">
        <v>144</v>
      </c>
      <c r="C15" s="129" t="s">
        <v>89</v>
      </c>
      <c r="D15" s="129" t="s">
        <v>143</v>
      </c>
      <c r="E15" s="129" t="s">
        <v>88</v>
      </c>
      <c r="F15" s="129" t="s">
        <v>86</v>
      </c>
      <c r="G15" s="131" t="s">
        <v>89</v>
      </c>
      <c r="H15" s="4"/>
      <c r="I15" s="144" t="s">
        <v>88</v>
      </c>
      <c r="J15" s="257"/>
      <c r="K15" s="106">
        <v>3</v>
      </c>
      <c r="L15" s="136" t="s">
        <v>15</v>
      </c>
      <c r="M15" s="211">
        <v>31</v>
      </c>
      <c r="N15" s="136" t="s">
        <v>21</v>
      </c>
      <c r="O15" s="211">
        <v>44</v>
      </c>
      <c r="P15" s="136" t="s">
        <v>25</v>
      </c>
      <c r="Q15" s="211"/>
      <c r="R15" s="136" t="s">
        <v>241</v>
      </c>
      <c r="S15" s="211">
        <v>42</v>
      </c>
      <c r="T15" s="136" t="s">
        <v>242</v>
      </c>
      <c r="U15" s="211" t="s">
        <v>244</v>
      </c>
    </row>
    <row r="16" spans="1:21" ht="20.25" customHeight="1" x14ac:dyDescent="0.35">
      <c r="A16" s="17" t="s">
        <v>179</v>
      </c>
      <c r="B16" s="128" t="s">
        <v>75</v>
      </c>
      <c r="C16" s="129" t="s">
        <v>196</v>
      </c>
      <c r="D16" s="129" t="s">
        <v>74</v>
      </c>
      <c r="E16" s="129" t="s">
        <v>198</v>
      </c>
      <c r="F16" s="129" t="s">
        <v>197</v>
      </c>
      <c r="G16" s="129" t="s">
        <v>76</v>
      </c>
      <c r="H16" s="129" t="s">
        <v>77</v>
      </c>
      <c r="I16" s="144" t="s">
        <v>140</v>
      </c>
      <c r="J16" s="257"/>
      <c r="K16" s="106">
        <v>4</v>
      </c>
      <c r="L16" s="136" t="s">
        <v>21</v>
      </c>
      <c r="M16" s="211">
        <v>44</v>
      </c>
      <c r="N16" s="136" t="s">
        <v>57</v>
      </c>
      <c r="O16" s="211">
        <v>29</v>
      </c>
      <c r="P16" s="136" t="s">
        <v>167</v>
      </c>
      <c r="Q16" s="211" t="s">
        <v>219</v>
      </c>
      <c r="R16" s="136" t="s">
        <v>13</v>
      </c>
      <c r="S16" s="211">
        <v>26</v>
      </c>
      <c r="T16" s="136" t="s">
        <v>57</v>
      </c>
      <c r="U16" s="211">
        <v>35</v>
      </c>
    </row>
    <row r="17" spans="1:21" ht="20.25" customHeight="1" x14ac:dyDescent="0.35">
      <c r="A17" s="17" t="s">
        <v>10</v>
      </c>
      <c r="B17" s="128" t="s">
        <v>199</v>
      </c>
      <c r="C17" s="129" t="s">
        <v>160</v>
      </c>
      <c r="D17" s="129" t="s">
        <v>160</v>
      </c>
      <c r="E17" s="129" t="s">
        <v>200</v>
      </c>
      <c r="F17" s="129" t="s">
        <v>200</v>
      </c>
      <c r="G17" s="129" t="s">
        <v>120</v>
      </c>
      <c r="H17" s="131" t="s">
        <v>120</v>
      </c>
      <c r="I17" s="31"/>
      <c r="J17" s="257"/>
      <c r="K17" s="106">
        <v>5</v>
      </c>
      <c r="L17" s="136" t="s">
        <v>60</v>
      </c>
      <c r="M17" s="211">
        <v>38</v>
      </c>
      <c r="N17" s="136" t="s">
        <v>25</v>
      </c>
      <c r="O17" s="211"/>
      <c r="P17" s="136" t="s">
        <v>55</v>
      </c>
      <c r="Q17" s="211">
        <v>30</v>
      </c>
      <c r="R17" s="136" t="s">
        <v>57</v>
      </c>
      <c r="S17" s="211">
        <v>35</v>
      </c>
      <c r="T17" s="136" t="s">
        <v>59</v>
      </c>
      <c r="U17" s="211">
        <v>42</v>
      </c>
    </row>
    <row r="18" spans="1:21" ht="20.25" customHeight="1" x14ac:dyDescent="0.35">
      <c r="A18" s="17" t="s">
        <v>9</v>
      </c>
      <c r="B18" s="128" t="s">
        <v>156</v>
      </c>
      <c r="C18" s="129" t="s">
        <v>209</v>
      </c>
      <c r="D18" s="129" t="s">
        <v>210</v>
      </c>
      <c r="E18" s="129" t="s">
        <v>208</v>
      </c>
      <c r="F18" s="129" t="s">
        <v>210</v>
      </c>
      <c r="G18" s="4"/>
      <c r="H18" s="15"/>
      <c r="I18" s="31"/>
      <c r="J18" s="257"/>
      <c r="K18" s="106">
        <v>6</v>
      </c>
      <c r="L18" s="136" t="s">
        <v>25</v>
      </c>
      <c r="M18" s="211"/>
      <c r="N18" s="136" t="s">
        <v>15</v>
      </c>
      <c r="O18" s="211">
        <v>31</v>
      </c>
      <c r="P18" s="136" t="s">
        <v>21</v>
      </c>
      <c r="Q18" s="211">
        <v>44</v>
      </c>
      <c r="R18" s="136" t="s">
        <v>54</v>
      </c>
      <c r="S18" s="211">
        <v>32</v>
      </c>
      <c r="T18" s="136" t="s">
        <v>241</v>
      </c>
      <c r="U18" s="211">
        <v>42</v>
      </c>
    </row>
    <row r="19" spans="1:21" ht="20.25" customHeight="1" x14ac:dyDescent="0.35">
      <c r="A19" s="17" t="s">
        <v>14</v>
      </c>
      <c r="B19" s="5"/>
      <c r="C19" s="129" t="s">
        <v>173</v>
      </c>
      <c r="D19" s="129" t="s">
        <v>135</v>
      </c>
      <c r="E19" s="129" t="s">
        <v>81</v>
      </c>
      <c r="F19" s="129" t="s">
        <v>80</v>
      </c>
      <c r="G19" s="129" t="s">
        <v>133</v>
      </c>
      <c r="H19" s="4"/>
      <c r="I19" s="31"/>
      <c r="J19" s="257"/>
      <c r="K19" s="106">
        <v>7</v>
      </c>
      <c r="L19" s="136"/>
      <c r="M19" s="211"/>
      <c r="N19" s="136" t="s">
        <v>60</v>
      </c>
      <c r="O19" s="211">
        <v>38</v>
      </c>
      <c r="P19" s="136"/>
      <c r="Q19" s="211"/>
      <c r="R19" s="136" t="s">
        <v>21</v>
      </c>
      <c r="S19" s="211">
        <v>44</v>
      </c>
      <c r="T19" s="136" t="s">
        <v>54</v>
      </c>
      <c r="U19" s="211">
        <v>32</v>
      </c>
    </row>
    <row r="20" spans="1:21" ht="20.25" customHeight="1" thickBot="1" x14ac:dyDescent="0.4">
      <c r="A20" s="17" t="s">
        <v>17</v>
      </c>
      <c r="B20" s="5"/>
      <c r="C20" s="4"/>
      <c r="D20" s="4"/>
      <c r="E20" s="4"/>
      <c r="F20" s="4"/>
      <c r="G20" s="4"/>
      <c r="H20" s="4"/>
      <c r="I20" s="144" t="s">
        <v>85</v>
      </c>
      <c r="J20" s="258"/>
      <c r="K20" s="105">
        <v>8</v>
      </c>
      <c r="L20" s="137"/>
      <c r="M20" s="138"/>
      <c r="N20" s="137"/>
      <c r="O20" s="138"/>
      <c r="P20" s="137"/>
      <c r="Q20" s="138"/>
      <c r="R20" s="212" t="s">
        <v>279</v>
      </c>
      <c r="S20" s="190">
        <v>30</v>
      </c>
      <c r="T20" s="212" t="s">
        <v>279</v>
      </c>
      <c r="U20" s="190">
        <v>35</v>
      </c>
    </row>
    <row r="21" spans="1:21" ht="20.25" customHeight="1" thickBot="1" x14ac:dyDescent="0.35">
      <c r="A21" s="17" t="s">
        <v>18</v>
      </c>
      <c r="B21" s="5"/>
      <c r="C21" s="4"/>
      <c r="D21" s="15"/>
      <c r="E21" s="15"/>
      <c r="F21" s="4"/>
      <c r="G21" s="15"/>
      <c r="H21" s="15"/>
      <c r="I21" s="31"/>
      <c r="J21" s="256" t="s">
        <v>31</v>
      </c>
      <c r="K21" s="104"/>
      <c r="L21" s="102" t="s">
        <v>177</v>
      </c>
      <c r="M21" s="103"/>
      <c r="N21" s="102" t="s">
        <v>48</v>
      </c>
      <c r="O21" s="101"/>
      <c r="P21" s="102" t="s">
        <v>49</v>
      </c>
      <c r="Q21" s="101"/>
      <c r="R21" s="102">
        <v>10</v>
      </c>
      <c r="S21" s="101"/>
      <c r="T21" s="102">
        <v>11</v>
      </c>
      <c r="U21" s="101"/>
    </row>
    <row r="22" spans="1:21" ht="20.25" customHeight="1" x14ac:dyDescent="0.35">
      <c r="A22" s="17" t="s">
        <v>20</v>
      </c>
      <c r="B22" s="128" t="s">
        <v>91</v>
      </c>
      <c r="C22" s="129" t="s">
        <v>153</v>
      </c>
      <c r="D22" s="129" t="s">
        <v>161</v>
      </c>
      <c r="E22" s="129" t="s">
        <v>154</v>
      </c>
      <c r="F22" s="4"/>
      <c r="G22" s="129" t="s">
        <v>172</v>
      </c>
      <c r="H22" s="129" t="s">
        <v>215</v>
      </c>
      <c r="I22" s="144" t="s">
        <v>214</v>
      </c>
      <c r="J22" s="257"/>
      <c r="K22" s="100">
        <v>1</v>
      </c>
      <c r="L22" s="209" t="s">
        <v>174</v>
      </c>
      <c r="M22" s="214">
        <v>43</v>
      </c>
      <c r="N22" s="209" t="s">
        <v>58</v>
      </c>
      <c r="O22" s="214">
        <v>39</v>
      </c>
      <c r="P22" s="209" t="s">
        <v>25</v>
      </c>
      <c r="Q22" s="214"/>
      <c r="R22" s="209" t="s">
        <v>54</v>
      </c>
      <c r="S22" s="214">
        <v>32</v>
      </c>
      <c r="T22" s="209" t="s">
        <v>59</v>
      </c>
      <c r="U22" s="214">
        <v>30</v>
      </c>
    </row>
    <row r="23" spans="1:21" ht="20.25" customHeight="1" x14ac:dyDescent="0.3">
      <c r="A23" s="17" t="s">
        <v>24</v>
      </c>
      <c r="B23" s="7"/>
      <c r="C23" s="15"/>
      <c r="D23" s="129" t="s">
        <v>106</v>
      </c>
      <c r="E23" s="129" t="s">
        <v>35</v>
      </c>
      <c r="F23" s="129" t="s">
        <v>36</v>
      </c>
      <c r="G23" s="129" t="s">
        <v>45</v>
      </c>
      <c r="H23" s="15"/>
      <c r="I23" s="55"/>
      <c r="J23" s="257"/>
      <c r="K23" s="99">
        <v>2</v>
      </c>
      <c r="L23" s="136" t="s">
        <v>13</v>
      </c>
      <c r="M23" s="221">
        <v>26</v>
      </c>
      <c r="N23" s="136" t="s">
        <v>57</v>
      </c>
      <c r="O23" s="221">
        <v>35</v>
      </c>
      <c r="P23" s="136" t="s">
        <v>25</v>
      </c>
      <c r="Q23" s="221"/>
      <c r="R23" s="136" t="s">
        <v>256</v>
      </c>
      <c r="S23" s="221">
        <v>28</v>
      </c>
      <c r="T23" s="136" t="s">
        <v>55</v>
      </c>
      <c r="U23" s="221">
        <v>30</v>
      </c>
    </row>
    <row r="24" spans="1:21" ht="20.25" customHeight="1" x14ac:dyDescent="0.3">
      <c r="A24" s="17" t="s">
        <v>26</v>
      </c>
      <c r="B24" s="128" t="s">
        <v>49</v>
      </c>
      <c r="C24" s="129" t="s">
        <v>49</v>
      </c>
      <c r="D24" s="129" t="s">
        <v>48</v>
      </c>
      <c r="E24" s="129">
        <v>10</v>
      </c>
      <c r="F24" s="129">
        <v>10</v>
      </c>
      <c r="G24" s="129">
        <v>11</v>
      </c>
      <c r="H24" s="129">
        <v>11</v>
      </c>
      <c r="I24" s="31"/>
      <c r="J24" s="257"/>
      <c r="K24" s="99">
        <v>3</v>
      </c>
      <c r="L24" s="136" t="s">
        <v>57</v>
      </c>
      <c r="M24" s="211">
        <v>29</v>
      </c>
      <c r="N24" s="136" t="s">
        <v>25</v>
      </c>
      <c r="O24" s="211"/>
      <c r="P24" s="136" t="s">
        <v>13</v>
      </c>
      <c r="Q24" s="211">
        <v>26</v>
      </c>
      <c r="R24" s="136" t="s">
        <v>256</v>
      </c>
      <c r="S24" s="211">
        <v>28</v>
      </c>
      <c r="T24" s="136" t="s">
        <v>54</v>
      </c>
      <c r="U24" s="211">
        <v>32</v>
      </c>
    </row>
    <row r="25" spans="1:21" ht="20.25" customHeight="1" x14ac:dyDescent="0.3">
      <c r="A25" s="17" t="s">
        <v>178</v>
      </c>
      <c r="B25" s="8" t="s">
        <v>238</v>
      </c>
      <c r="C25" s="15" t="s">
        <v>276</v>
      </c>
      <c r="D25" s="15" t="s">
        <v>38</v>
      </c>
      <c r="E25" s="191" t="s">
        <v>176</v>
      </c>
      <c r="F25" s="15" t="s">
        <v>237</v>
      </c>
      <c r="G25" s="15" t="s">
        <v>37</v>
      </c>
      <c r="H25" s="15"/>
      <c r="I25" s="175" t="s">
        <v>40</v>
      </c>
      <c r="J25" s="257"/>
      <c r="K25" s="99">
        <v>4</v>
      </c>
      <c r="L25" s="136" t="s">
        <v>54</v>
      </c>
      <c r="M25" s="211">
        <v>32</v>
      </c>
      <c r="N25" s="136" t="s">
        <v>241</v>
      </c>
      <c r="O25" s="211">
        <v>37</v>
      </c>
      <c r="P25" s="136" t="s">
        <v>58</v>
      </c>
      <c r="Q25" s="211">
        <v>39</v>
      </c>
      <c r="R25" s="136" t="s">
        <v>25</v>
      </c>
      <c r="S25" s="211"/>
      <c r="T25" s="136" t="s">
        <v>256</v>
      </c>
      <c r="U25" s="211">
        <v>28</v>
      </c>
    </row>
    <row r="26" spans="1:21" ht="20.25" customHeight="1" x14ac:dyDescent="0.3">
      <c r="A26" s="17" t="s">
        <v>251</v>
      </c>
      <c r="B26" s="5" t="s">
        <v>43</v>
      </c>
      <c r="C26" s="4" t="s">
        <v>43</v>
      </c>
      <c r="D26" s="4" t="s">
        <v>42</v>
      </c>
      <c r="E26" s="4" t="s">
        <v>42</v>
      </c>
      <c r="F26" s="191" t="s">
        <v>176</v>
      </c>
      <c r="G26" s="191" t="s">
        <v>176</v>
      </c>
      <c r="H26" s="15"/>
      <c r="I26" s="55"/>
      <c r="J26" s="257"/>
      <c r="K26" s="99">
        <v>5</v>
      </c>
      <c r="L26" s="136" t="s">
        <v>52</v>
      </c>
      <c r="M26" s="211">
        <v>29</v>
      </c>
      <c r="N26" s="136" t="s">
        <v>13</v>
      </c>
      <c r="O26" s="211">
        <v>26</v>
      </c>
      <c r="P26" s="136" t="s">
        <v>241</v>
      </c>
      <c r="Q26" s="211">
        <v>37</v>
      </c>
      <c r="R26" s="136" t="s">
        <v>25</v>
      </c>
      <c r="S26" s="211"/>
      <c r="T26" s="136" t="s">
        <v>256</v>
      </c>
      <c r="U26" s="211">
        <v>28</v>
      </c>
    </row>
    <row r="27" spans="1:21" ht="20.25" customHeight="1" x14ac:dyDescent="0.3">
      <c r="A27" s="17" t="s">
        <v>27</v>
      </c>
      <c r="B27" s="5" t="s">
        <v>43</v>
      </c>
      <c r="C27" s="4" t="s">
        <v>43</v>
      </c>
      <c r="D27" s="4" t="s">
        <v>42</v>
      </c>
      <c r="E27" s="4" t="s">
        <v>42</v>
      </c>
      <c r="F27" s="191" t="s">
        <v>176</v>
      </c>
      <c r="G27" s="191" t="s">
        <v>176</v>
      </c>
      <c r="H27" s="15"/>
      <c r="I27" s="31"/>
      <c r="J27" s="257"/>
      <c r="K27" s="99">
        <v>6</v>
      </c>
      <c r="L27" s="136" t="s">
        <v>55</v>
      </c>
      <c r="M27" s="211">
        <v>29</v>
      </c>
      <c r="N27" s="136" t="s">
        <v>281</v>
      </c>
      <c r="O27" s="211">
        <v>35</v>
      </c>
      <c r="P27" s="136" t="s">
        <v>57</v>
      </c>
      <c r="Q27" s="211">
        <v>28</v>
      </c>
      <c r="R27" s="136" t="s">
        <v>288</v>
      </c>
      <c r="S27" s="211">
        <v>38</v>
      </c>
      <c r="T27" s="136" t="s">
        <v>25</v>
      </c>
      <c r="U27" s="211"/>
    </row>
    <row r="28" spans="1:21" ht="35.25" customHeight="1" thickBot="1" x14ac:dyDescent="0.35">
      <c r="A28" s="125" t="s">
        <v>181</v>
      </c>
      <c r="B28" s="9"/>
      <c r="C28" s="12"/>
      <c r="D28" s="12"/>
      <c r="E28" s="12"/>
      <c r="F28" s="12"/>
      <c r="G28" s="12"/>
      <c r="H28" s="13"/>
      <c r="I28" s="14"/>
      <c r="J28" s="257"/>
      <c r="K28" s="99">
        <v>7</v>
      </c>
      <c r="L28" s="136" t="s">
        <v>231</v>
      </c>
      <c r="M28" s="211">
        <v>29</v>
      </c>
      <c r="N28" s="186" t="s">
        <v>289</v>
      </c>
      <c r="O28" s="189">
        <v>26</v>
      </c>
      <c r="P28" s="186" t="s">
        <v>267</v>
      </c>
      <c r="Q28" s="189" t="s">
        <v>265</v>
      </c>
      <c r="R28" s="136"/>
      <c r="S28" s="211"/>
      <c r="T28" s="136" t="s">
        <v>25</v>
      </c>
      <c r="U28" s="211"/>
    </row>
    <row r="29" spans="1:21" ht="20.25" customHeight="1" thickBot="1" x14ac:dyDescent="0.4">
      <c r="A29" s="46">
        <v>26</v>
      </c>
      <c r="B29" s="150" t="s">
        <v>116</v>
      </c>
      <c r="C29" s="61" t="s">
        <v>195</v>
      </c>
      <c r="D29" s="61" t="s">
        <v>115</v>
      </c>
      <c r="E29" s="61" t="s">
        <v>118</v>
      </c>
      <c r="F29" s="61" t="s">
        <v>119</v>
      </c>
      <c r="G29" s="28"/>
      <c r="H29" s="148" t="s">
        <v>119</v>
      </c>
      <c r="I29" s="158"/>
      <c r="J29" s="258"/>
      <c r="K29" s="98">
        <v>8</v>
      </c>
      <c r="L29" s="212" t="s">
        <v>280</v>
      </c>
      <c r="M29" s="190">
        <v>44</v>
      </c>
      <c r="N29" s="137"/>
      <c r="O29" s="138"/>
      <c r="P29" s="137"/>
      <c r="Q29" s="138"/>
      <c r="R29" s="137"/>
      <c r="S29" s="138"/>
      <c r="T29" s="137"/>
      <c r="U29" s="138"/>
    </row>
    <row r="30" spans="1:21" ht="20.25" customHeight="1" x14ac:dyDescent="0.35">
      <c r="A30" s="46">
        <v>28</v>
      </c>
      <c r="B30" s="5" t="s">
        <v>199</v>
      </c>
      <c r="C30" s="4" t="s">
        <v>160</v>
      </c>
      <c r="D30" s="4" t="s">
        <v>160</v>
      </c>
      <c r="E30" s="4" t="s">
        <v>200</v>
      </c>
      <c r="F30" s="4" t="s">
        <v>200</v>
      </c>
      <c r="G30" s="4" t="s">
        <v>120</v>
      </c>
      <c r="H30" s="131" t="s">
        <v>120</v>
      </c>
      <c r="I30" s="31"/>
      <c r="S30" s="96"/>
    </row>
    <row r="31" spans="1:21" ht="20.25" customHeight="1" x14ac:dyDescent="0.35">
      <c r="A31" s="46">
        <v>29</v>
      </c>
      <c r="B31" s="5" t="s">
        <v>156</v>
      </c>
      <c r="C31" s="4" t="s">
        <v>209</v>
      </c>
      <c r="D31" s="4" t="s">
        <v>210</v>
      </c>
      <c r="E31" s="4" t="s">
        <v>208</v>
      </c>
      <c r="F31" s="4" t="s">
        <v>210</v>
      </c>
      <c r="G31" s="4" t="s">
        <v>210</v>
      </c>
      <c r="H31" s="4" t="s">
        <v>210</v>
      </c>
      <c r="I31" s="31"/>
    </row>
    <row r="32" spans="1:21" ht="20.25" x14ac:dyDescent="0.35">
      <c r="A32" s="46">
        <v>30</v>
      </c>
      <c r="B32" s="7" t="s">
        <v>130</v>
      </c>
      <c r="C32" s="15" t="s">
        <v>130</v>
      </c>
      <c r="D32" s="4" t="s">
        <v>124</v>
      </c>
      <c r="E32" s="4" t="s">
        <v>124</v>
      </c>
      <c r="F32" s="4" t="s">
        <v>159</v>
      </c>
      <c r="G32" s="193"/>
      <c r="H32" s="4"/>
      <c r="I32" s="144" t="s">
        <v>85</v>
      </c>
    </row>
    <row r="33" spans="1:19" ht="20.25" x14ac:dyDescent="0.35">
      <c r="A33" s="46">
        <v>31</v>
      </c>
      <c r="B33" s="5"/>
      <c r="C33" s="4" t="s">
        <v>173</v>
      </c>
      <c r="D33" s="4" t="s">
        <v>135</v>
      </c>
      <c r="E33" s="4" t="s">
        <v>81</v>
      </c>
      <c r="F33" s="4" t="s">
        <v>80</v>
      </c>
      <c r="G33" s="4" t="s">
        <v>133</v>
      </c>
      <c r="H33" s="4"/>
      <c r="I33" s="31"/>
    </row>
    <row r="34" spans="1:19" ht="20.25" x14ac:dyDescent="0.35">
      <c r="A34" s="46">
        <v>32</v>
      </c>
      <c r="B34" s="5" t="s">
        <v>75</v>
      </c>
      <c r="C34" s="4" t="s">
        <v>196</v>
      </c>
      <c r="D34" s="4" t="s">
        <v>74</v>
      </c>
      <c r="E34" s="4" t="s">
        <v>198</v>
      </c>
      <c r="F34" s="4" t="s">
        <v>197</v>
      </c>
      <c r="G34" s="4" t="s">
        <v>76</v>
      </c>
      <c r="H34" s="4" t="s">
        <v>77</v>
      </c>
      <c r="I34" s="144" t="s">
        <v>140</v>
      </c>
    </row>
    <row r="35" spans="1:19" ht="20.25" x14ac:dyDescent="0.35">
      <c r="A35" s="46">
        <v>35</v>
      </c>
      <c r="B35" s="5" t="s">
        <v>144</v>
      </c>
      <c r="C35" s="4" t="s">
        <v>89</v>
      </c>
      <c r="D35" s="4" t="s">
        <v>143</v>
      </c>
      <c r="E35" s="4" t="s">
        <v>88</v>
      </c>
      <c r="F35" s="4" t="s">
        <v>86</v>
      </c>
      <c r="G35" s="131" t="s">
        <v>89</v>
      </c>
      <c r="H35" s="4"/>
      <c r="I35" s="144" t="s">
        <v>88</v>
      </c>
    </row>
    <row r="36" spans="1:19" ht="20.25" x14ac:dyDescent="0.35">
      <c r="A36" s="46">
        <v>37</v>
      </c>
      <c r="B36" s="5" t="s">
        <v>67</v>
      </c>
      <c r="C36" s="4" t="s">
        <v>67</v>
      </c>
      <c r="D36" s="4" t="s">
        <v>192</v>
      </c>
      <c r="E36" s="4" t="s">
        <v>191</v>
      </c>
      <c r="F36" s="4" t="s">
        <v>68</v>
      </c>
      <c r="G36" s="4"/>
      <c r="H36" s="131" t="s">
        <v>68</v>
      </c>
      <c r="I36" s="55"/>
    </row>
    <row r="37" spans="1:19" ht="20.25" x14ac:dyDescent="0.35">
      <c r="A37" s="46">
        <v>38</v>
      </c>
      <c r="B37" s="5" t="s">
        <v>97</v>
      </c>
      <c r="C37" s="4" t="s">
        <v>96</v>
      </c>
      <c r="D37" s="58" t="s">
        <v>246</v>
      </c>
      <c r="E37" s="4" t="s">
        <v>162</v>
      </c>
      <c r="F37" s="4" t="s">
        <v>70</v>
      </c>
      <c r="G37" s="149" t="s">
        <v>183</v>
      </c>
      <c r="H37" s="4"/>
      <c r="I37" s="55"/>
    </row>
    <row r="38" spans="1:19" ht="20.25" x14ac:dyDescent="0.35">
      <c r="A38" s="46">
        <v>39</v>
      </c>
      <c r="B38" s="5" t="s">
        <v>147</v>
      </c>
      <c r="C38" s="15"/>
      <c r="D38" s="15"/>
      <c r="E38" s="4" t="s">
        <v>216</v>
      </c>
      <c r="F38" s="15"/>
      <c r="G38" s="15"/>
      <c r="H38" s="15"/>
      <c r="I38" s="31"/>
    </row>
    <row r="39" spans="1:19" ht="20.25" x14ac:dyDescent="0.35">
      <c r="A39" s="46">
        <v>41</v>
      </c>
      <c r="B39" s="5" t="s">
        <v>190</v>
      </c>
      <c r="C39" s="4" t="s">
        <v>149</v>
      </c>
      <c r="D39" s="4" t="s">
        <v>149</v>
      </c>
      <c r="E39" s="4"/>
      <c r="F39" s="4" t="s">
        <v>148</v>
      </c>
      <c r="G39" s="15"/>
      <c r="H39" s="15"/>
      <c r="I39" s="31"/>
    </row>
    <row r="40" spans="1:19" ht="20.25" x14ac:dyDescent="0.35">
      <c r="A40" s="46">
        <v>42</v>
      </c>
      <c r="B40" s="5" t="s">
        <v>194</v>
      </c>
      <c r="C40" s="4" t="s">
        <v>66</v>
      </c>
      <c r="D40" s="4" t="s">
        <v>194</v>
      </c>
      <c r="E40" s="4"/>
      <c r="F40" s="4" t="s">
        <v>193</v>
      </c>
      <c r="G40" s="4" t="s">
        <v>193</v>
      </c>
      <c r="H40" s="15"/>
      <c r="I40" s="31"/>
      <c r="S40" s="96"/>
    </row>
    <row r="41" spans="1:19" ht="20.25" x14ac:dyDescent="0.35">
      <c r="A41" s="46">
        <v>43</v>
      </c>
      <c r="B41" s="194" t="s">
        <v>243</v>
      </c>
      <c r="C41" s="58" t="s">
        <v>93</v>
      </c>
      <c r="D41" s="58" t="s">
        <v>92</v>
      </c>
      <c r="E41" s="15"/>
      <c r="F41" s="4" t="s">
        <v>150</v>
      </c>
      <c r="G41" s="4" t="s">
        <v>151</v>
      </c>
      <c r="H41" s="4" t="s">
        <v>315</v>
      </c>
      <c r="I41" s="31"/>
      <c r="S41" s="96"/>
    </row>
    <row r="42" spans="1:19" ht="20.25" x14ac:dyDescent="0.35">
      <c r="A42" s="46">
        <v>44</v>
      </c>
      <c r="B42" s="5" t="s">
        <v>91</v>
      </c>
      <c r="C42" s="4" t="s">
        <v>153</v>
      </c>
      <c r="D42" s="4" t="s">
        <v>161</v>
      </c>
      <c r="E42" s="4" t="s">
        <v>154</v>
      </c>
      <c r="F42" s="4"/>
      <c r="G42" s="4" t="s">
        <v>172</v>
      </c>
      <c r="H42" s="4" t="s">
        <v>215</v>
      </c>
      <c r="I42" s="144" t="s">
        <v>214</v>
      </c>
      <c r="S42" s="96"/>
    </row>
    <row r="43" spans="1:19" ht="20.25" x14ac:dyDescent="0.35">
      <c r="A43" s="46">
        <v>45</v>
      </c>
      <c r="B43" s="5"/>
      <c r="C43" s="4"/>
      <c r="D43" s="1"/>
      <c r="E43" s="4" t="s">
        <v>316</v>
      </c>
      <c r="F43" s="4" t="s">
        <v>205</v>
      </c>
      <c r="G43" s="4" t="s">
        <v>206</v>
      </c>
      <c r="H43" s="15"/>
      <c r="I43" s="31"/>
      <c r="S43" s="96"/>
    </row>
    <row r="44" spans="1:19" x14ac:dyDescent="0.3">
      <c r="A44" s="46" t="s">
        <v>184</v>
      </c>
      <c r="B44" s="7"/>
      <c r="C44" s="15"/>
      <c r="D44" s="4"/>
      <c r="E44" s="4"/>
      <c r="F44" s="4"/>
      <c r="G44" s="15"/>
      <c r="H44" s="15"/>
      <c r="I44" s="31"/>
      <c r="S44" s="96"/>
    </row>
    <row r="45" spans="1:19" x14ac:dyDescent="0.3">
      <c r="A45" s="46" t="s">
        <v>100</v>
      </c>
      <c r="B45" s="5" t="s">
        <v>43</v>
      </c>
      <c r="C45" s="4" t="s">
        <v>43</v>
      </c>
      <c r="D45" s="4" t="s">
        <v>42</v>
      </c>
      <c r="E45" s="4" t="s">
        <v>42</v>
      </c>
      <c r="F45" s="6" t="s">
        <v>176</v>
      </c>
      <c r="G45" s="6" t="s">
        <v>176</v>
      </c>
      <c r="H45" s="15"/>
      <c r="I45" s="55"/>
      <c r="S45" s="96"/>
    </row>
    <row r="46" spans="1:19" x14ac:dyDescent="0.3">
      <c r="A46" s="46" t="s">
        <v>101</v>
      </c>
      <c r="B46" s="5" t="s">
        <v>43</v>
      </c>
      <c r="C46" s="4" t="s">
        <v>43</v>
      </c>
      <c r="D46" s="4" t="s">
        <v>42</v>
      </c>
      <c r="E46" s="4" t="s">
        <v>42</v>
      </c>
      <c r="F46" s="6" t="s">
        <v>176</v>
      </c>
      <c r="G46" s="6" t="s">
        <v>176</v>
      </c>
      <c r="H46" s="15"/>
      <c r="I46" s="31"/>
      <c r="S46" s="96"/>
    </row>
    <row r="47" spans="1:19" x14ac:dyDescent="0.3">
      <c r="A47" s="46" t="s">
        <v>102</v>
      </c>
      <c r="B47" s="7"/>
      <c r="C47" s="15" t="s">
        <v>39</v>
      </c>
      <c r="D47" s="15" t="s">
        <v>41</v>
      </c>
      <c r="E47" s="15"/>
      <c r="F47" s="15"/>
      <c r="G47" s="15"/>
      <c r="H47" s="15"/>
      <c r="I47" s="55"/>
      <c r="S47" s="96"/>
    </row>
    <row r="48" spans="1:19" x14ac:dyDescent="0.3">
      <c r="A48" s="46" t="s">
        <v>103</v>
      </c>
      <c r="B48" s="8" t="s">
        <v>238</v>
      </c>
      <c r="C48" s="15" t="s">
        <v>276</v>
      </c>
      <c r="D48" s="15" t="s">
        <v>38</v>
      </c>
      <c r="E48" s="6" t="s">
        <v>176</v>
      </c>
      <c r="F48" s="15" t="s">
        <v>237</v>
      </c>
      <c r="G48" s="15" t="s">
        <v>37</v>
      </c>
      <c r="H48" s="15"/>
      <c r="I48" s="175" t="s">
        <v>40</v>
      </c>
      <c r="S48" s="96"/>
    </row>
    <row r="49" spans="1:19" x14ac:dyDescent="0.3">
      <c r="A49" s="46" t="s">
        <v>104</v>
      </c>
      <c r="B49" s="7"/>
      <c r="C49" s="15"/>
      <c r="D49" s="4" t="s">
        <v>106</v>
      </c>
      <c r="E49" s="4" t="s">
        <v>35</v>
      </c>
      <c r="F49" s="4" t="s">
        <v>36</v>
      </c>
      <c r="G49" s="4" t="s">
        <v>45</v>
      </c>
      <c r="H49" s="15"/>
      <c r="I49" s="55"/>
      <c r="S49" s="96"/>
    </row>
    <row r="50" spans="1:19" ht="19.5" thickBot="1" x14ac:dyDescent="0.35">
      <c r="A50" s="46" t="s">
        <v>26</v>
      </c>
      <c r="B50" s="9" t="s">
        <v>49</v>
      </c>
      <c r="C50" s="12" t="s">
        <v>49</v>
      </c>
      <c r="D50" s="12" t="s">
        <v>48</v>
      </c>
      <c r="E50" s="12">
        <v>10</v>
      </c>
      <c r="F50" s="12">
        <v>10</v>
      </c>
      <c r="G50" s="12">
        <v>11</v>
      </c>
      <c r="H50" s="12">
        <v>11</v>
      </c>
      <c r="I50" s="14"/>
      <c r="S50" s="96"/>
    </row>
    <row r="51" spans="1:19" x14ac:dyDescent="0.3">
      <c r="S51" s="96"/>
    </row>
    <row r="52" spans="1:19" ht="16.5" x14ac:dyDescent="0.25">
      <c r="B52" s="96"/>
      <c r="C52" s="96"/>
      <c r="D52" s="96"/>
      <c r="E52" s="96"/>
      <c r="F52" s="96"/>
      <c r="G52" s="96"/>
      <c r="H52" s="96"/>
      <c r="I52" s="96"/>
    </row>
    <row r="53" spans="1:19" ht="16.5" x14ac:dyDescent="0.25">
      <c r="B53" s="96"/>
      <c r="C53" s="96"/>
      <c r="D53" s="96"/>
      <c r="E53" s="96"/>
      <c r="F53" s="96"/>
      <c r="G53" s="96"/>
      <c r="H53" s="96"/>
      <c r="I53" s="96"/>
    </row>
    <row r="54" spans="1:19" ht="16.5" x14ac:dyDescent="0.25">
      <c r="B54" s="96"/>
      <c r="C54" s="96"/>
      <c r="D54" s="96"/>
      <c r="E54" s="96"/>
      <c r="F54" s="96"/>
      <c r="G54" s="96"/>
      <c r="H54" s="96"/>
      <c r="I54" s="96"/>
    </row>
    <row r="55" spans="1:19" ht="16.5" x14ac:dyDescent="0.25">
      <c r="B55" s="96"/>
      <c r="C55" s="96"/>
      <c r="D55" s="96"/>
      <c r="E55" s="96"/>
      <c r="F55" s="96"/>
      <c r="G55" s="96"/>
      <c r="H55" s="96"/>
      <c r="I55" s="96"/>
    </row>
    <row r="56" spans="1:19" ht="16.5" x14ac:dyDescent="0.25">
      <c r="B56" s="96"/>
      <c r="C56" s="96"/>
      <c r="D56" s="96"/>
      <c r="E56" s="96"/>
      <c r="F56" s="96"/>
      <c r="G56" s="96"/>
      <c r="H56" s="96"/>
      <c r="I56" s="96"/>
    </row>
    <row r="57" spans="1:19" ht="16.5" x14ac:dyDescent="0.25">
      <c r="B57" s="96"/>
      <c r="C57" s="96"/>
      <c r="D57" s="96"/>
      <c r="E57" s="96"/>
      <c r="F57" s="96"/>
      <c r="G57" s="96"/>
      <c r="H57" s="96"/>
      <c r="I57" s="96"/>
    </row>
    <row r="58" spans="1:19" ht="16.5" x14ac:dyDescent="0.25">
      <c r="B58" s="96"/>
      <c r="C58" s="96"/>
      <c r="D58" s="96"/>
      <c r="E58" s="96"/>
      <c r="F58" s="96"/>
      <c r="G58" s="96"/>
      <c r="H58" s="96"/>
      <c r="I58" s="96"/>
    </row>
    <row r="59" spans="1:19" ht="16.5" x14ac:dyDescent="0.25">
      <c r="B59" s="96"/>
      <c r="C59" s="96"/>
      <c r="D59" s="96"/>
      <c r="E59" s="96"/>
      <c r="F59" s="96"/>
      <c r="G59" s="96"/>
      <c r="H59" s="96"/>
      <c r="I59" s="96"/>
    </row>
    <row r="60" spans="1:19" ht="16.5" x14ac:dyDescent="0.25">
      <c r="B60" s="96"/>
      <c r="C60" s="96"/>
      <c r="D60" s="96"/>
      <c r="E60" s="96"/>
      <c r="F60" s="96"/>
      <c r="G60" s="96"/>
      <c r="H60" s="96"/>
      <c r="I60" s="96"/>
    </row>
    <row r="61" spans="1:19" ht="16.5" x14ac:dyDescent="0.25">
      <c r="B61" s="96"/>
      <c r="C61" s="96"/>
      <c r="D61" s="96"/>
      <c r="E61" s="96"/>
      <c r="F61" s="96"/>
      <c r="G61" s="96"/>
      <c r="H61" s="96"/>
      <c r="I61" s="96"/>
    </row>
    <row r="62" spans="1:19" ht="16.5" x14ac:dyDescent="0.25">
      <c r="B62" s="96"/>
      <c r="C62" s="96"/>
      <c r="D62" s="96"/>
      <c r="E62" s="96"/>
      <c r="F62" s="96"/>
      <c r="G62" s="96"/>
      <c r="H62" s="96"/>
      <c r="I62" s="96"/>
    </row>
    <row r="63" spans="1:19" ht="16.5" x14ac:dyDescent="0.25">
      <c r="B63" s="96"/>
      <c r="C63" s="96"/>
      <c r="D63" s="96"/>
      <c r="E63" s="96"/>
      <c r="F63" s="96"/>
      <c r="G63" s="96"/>
      <c r="H63" s="96"/>
      <c r="I63" s="96"/>
    </row>
  </sheetData>
  <mergeCells count="5">
    <mergeCell ref="B1:I1"/>
    <mergeCell ref="L2:U2"/>
    <mergeCell ref="J3:J11"/>
    <mergeCell ref="J12:J20"/>
    <mergeCell ref="J21:J29"/>
  </mergeCells>
  <pageMargins left="0.23622047244094488" right="0.23622047244094488" top="0.19685039370078741" bottom="0.19685039370078741" header="0" footer="0"/>
  <pageSetup paperSize="9" scale="39" orientation="portrait" copies="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topLeftCell="A19" zoomScale="110" zoomScaleNormal="110" workbookViewId="0">
      <selection activeCell="H27" sqref="H27"/>
    </sheetView>
  </sheetViews>
  <sheetFormatPr defaultRowHeight="18.75" x14ac:dyDescent="0.3"/>
  <cols>
    <col min="1" max="1" width="23" style="96" customWidth="1"/>
    <col min="2" max="2" width="10.42578125" style="34" customWidth="1"/>
    <col min="3" max="3" width="7.140625" style="34" customWidth="1"/>
    <col min="4" max="8" width="5.7109375" style="34" customWidth="1"/>
    <col min="9" max="9" width="6.7109375" style="34" customWidth="1"/>
    <col min="10" max="10" width="4.85546875" style="96" customWidth="1"/>
    <col min="11" max="11" width="3.85546875" style="96" customWidth="1"/>
    <col min="12" max="12" width="24" style="96" customWidth="1"/>
    <col min="13" max="13" width="7.42578125" style="96" customWidth="1"/>
    <col min="14" max="14" width="24" style="96" customWidth="1"/>
    <col min="15" max="15" width="8.42578125" style="96" customWidth="1"/>
    <col min="16" max="16" width="24" style="96" customWidth="1"/>
    <col min="17" max="17" width="8.85546875" style="96" customWidth="1"/>
    <col min="18" max="18" width="24" style="96" customWidth="1"/>
    <col min="19" max="19" width="10.85546875" style="97" customWidth="1"/>
    <col min="20" max="20" width="24" style="96" customWidth="1"/>
    <col min="21" max="21" width="7.7109375" style="96" customWidth="1"/>
    <col min="22" max="16384" width="9.140625" style="96"/>
  </cols>
  <sheetData>
    <row r="1" spans="1:21" ht="19.5" thickBot="1" x14ac:dyDescent="0.35">
      <c r="A1" s="119"/>
      <c r="B1" s="251" t="s">
        <v>32</v>
      </c>
      <c r="C1" s="252"/>
      <c r="D1" s="252"/>
      <c r="E1" s="252"/>
      <c r="F1" s="252"/>
      <c r="G1" s="252"/>
      <c r="H1" s="252"/>
      <c r="I1" s="253"/>
    </row>
    <row r="2" spans="1:21" ht="30.75" thickBot="1" x14ac:dyDescent="0.45">
      <c r="A2" s="119"/>
      <c r="B2" s="42">
        <v>1</v>
      </c>
      <c r="C2" s="43">
        <v>2</v>
      </c>
      <c r="D2" s="43">
        <v>3</v>
      </c>
      <c r="E2" s="43">
        <v>4</v>
      </c>
      <c r="F2" s="43">
        <v>5</v>
      </c>
      <c r="G2" s="43">
        <v>6</v>
      </c>
      <c r="H2" s="43">
        <v>7</v>
      </c>
      <c r="I2" s="47">
        <v>8</v>
      </c>
      <c r="L2" s="254" t="s">
        <v>257</v>
      </c>
      <c r="M2" s="254"/>
      <c r="N2" s="255"/>
      <c r="O2" s="255"/>
      <c r="P2" s="255"/>
      <c r="Q2" s="255"/>
      <c r="R2" s="255"/>
      <c r="S2" s="255"/>
      <c r="T2" s="255"/>
      <c r="U2" s="255"/>
    </row>
    <row r="3" spans="1:21" ht="20.25" customHeight="1" thickBot="1" x14ac:dyDescent="0.4">
      <c r="A3" s="17" t="s">
        <v>0</v>
      </c>
      <c r="B3" s="27"/>
      <c r="C3" s="127" t="s">
        <v>218</v>
      </c>
      <c r="D3" s="127" t="s">
        <v>217</v>
      </c>
      <c r="E3" s="127" t="s">
        <v>217</v>
      </c>
      <c r="F3" s="28"/>
      <c r="G3" s="28"/>
      <c r="H3" s="28"/>
      <c r="I3" s="29"/>
      <c r="J3" s="256" t="s">
        <v>32</v>
      </c>
      <c r="K3" s="104"/>
      <c r="L3" s="117" t="s">
        <v>42</v>
      </c>
      <c r="M3" s="118"/>
      <c r="N3" s="117" t="s">
        <v>43</v>
      </c>
      <c r="O3" s="118"/>
      <c r="P3" s="117" t="s">
        <v>176</v>
      </c>
      <c r="Q3" s="116"/>
      <c r="R3" s="114" t="s">
        <v>44</v>
      </c>
      <c r="S3" s="115"/>
      <c r="T3" s="114" t="s">
        <v>35</v>
      </c>
      <c r="U3" s="113"/>
    </row>
    <row r="4" spans="1:21" ht="20.25" customHeight="1" x14ac:dyDescent="0.35">
      <c r="A4" s="17" t="s">
        <v>23</v>
      </c>
      <c r="B4" s="128" t="s">
        <v>162</v>
      </c>
      <c r="C4" s="129" t="s">
        <v>183</v>
      </c>
      <c r="D4" s="129" t="s">
        <v>70</v>
      </c>
      <c r="E4" s="129" t="s">
        <v>201</v>
      </c>
      <c r="F4" s="129" t="s">
        <v>157</v>
      </c>
      <c r="G4" s="129" t="s">
        <v>158</v>
      </c>
      <c r="H4" s="129" t="s">
        <v>146</v>
      </c>
      <c r="I4" s="31"/>
      <c r="J4" s="257"/>
      <c r="K4" s="112">
        <v>1</v>
      </c>
      <c r="L4" s="209" t="s">
        <v>59</v>
      </c>
      <c r="M4" s="214">
        <v>41</v>
      </c>
      <c r="N4" s="209" t="s">
        <v>25</v>
      </c>
      <c r="O4" s="214"/>
      <c r="P4" s="209" t="s">
        <v>8</v>
      </c>
      <c r="Q4" s="214">
        <v>32</v>
      </c>
      <c r="R4" s="209" t="s">
        <v>21</v>
      </c>
      <c r="S4" s="214">
        <v>44</v>
      </c>
      <c r="T4" s="209" t="s">
        <v>168</v>
      </c>
      <c r="U4" s="214" t="s">
        <v>319</v>
      </c>
    </row>
    <row r="5" spans="1:21" ht="20.25" customHeight="1" x14ac:dyDescent="0.35">
      <c r="A5" s="17" t="s">
        <v>111</v>
      </c>
      <c r="B5" s="128" t="s">
        <v>80</v>
      </c>
      <c r="C5" s="129" t="s">
        <v>72</v>
      </c>
      <c r="D5" s="4" t="s">
        <v>37</v>
      </c>
      <c r="E5" s="4" t="s">
        <v>38</v>
      </c>
      <c r="F5" s="4" t="s">
        <v>41</v>
      </c>
      <c r="G5" s="4" t="s">
        <v>40</v>
      </c>
      <c r="H5" s="4" t="s">
        <v>50</v>
      </c>
      <c r="I5" s="31"/>
      <c r="J5" s="257"/>
      <c r="K5" s="111">
        <v>2</v>
      </c>
      <c r="L5" s="136" t="s">
        <v>155</v>
      </c>
      <c r="M5" s="135">
        <v>28</v>
      </c>
      <c r="N5" s="136" t="s">
        <v>168</v>
      </c>
      <c r="O5" s="135" t="s">
        <v>296</v>
      </c>
      <c r="P5" s="136" t="s">
        <v>59</v>
      </c>
      <c r="Q5" s="135">
        <v>37</v>
      </c>
      <c r="R5" s="136" t="s">
        <v>8</v>
      </c>
      <c r="S5" s="135">
        <v>35</v>
      </c>
      <c r="T5" s="136" t="s">
        <v>59</v>
      </c>
      <c r="U5" s="135">
        <v>42</v>
      </c>
    </row>
    <row r="6" spans="1:21" ht="20.25" customHeight="1" x14ac:dyDescent="0.35">
      <c r="A6" s="17" t="s">
        <v>51</v>
      </c>
      <c r="B6" s="128" t="s">
        <v>206</v>
      </c>
      <c r="C6" s="129" t="s">
        <v>185</v>
      </c>
      <c r="D6" s="4" t="s">
        <v>37</v>
      </c>
      <c r="E6" s="4" t="s">
        <v>38</v>
      </c>
      <c r="F6" s="129" t="s">
        <v>187</v>
      </c>
      <c r="G6" s="129" t="s">
        <v>204</v>
      </c>
      <c r="H6" s="30"/>
      <c r="I6" s="31"/>
      <c r="J6" s="257"/>
      <c r="K6" s="111">
        <v>3</v>
      </c>
      <c r="L6" s="222" t="s">
        <v>55</v>
      </c>
      <c r="M6" s="135">
        <v>41</v>
      </c>
      <c r="N6" s="222" t="s">
        <v>8</v>
      </c>
      <c r="O6" s="135">
        <v>32</v>
      </c>
      <c r="P6" s="222" t="s">
        <v>55</v>
      </c>
      <c r="Q6" s="135">
        <v>37</v>
      </c>
      <c r="R6" s="222" t="s">
        <v>25</v>
      </c>
      <c r="S6" s="135"/>
      <c r="T6" s="222" t="s">
        <v>55</v>
      </c>
      <c r="U6" s="135">
        <v>42</v>
      </c>
    </row>
    <row r="7" spans="1:21" ht="20.25" customHeight="1" x14ac:dyDescent="0.35">
      <c r="A7" s="17" t="s">
        <v>22</v>
      </c>
      <c r="B7" s="128" t="s">
        <v>95</v>
      </c>
      <c r="C7" s="129" t="s">
        <v>147</v>
      </c>
      <c r="D7" s="129" t="s">
        <v>216</v>
      </c>
      <c r="E7" s="4"/>
      <c r="F7" s="4"/>
      <c r="G7" s="129" t="s">
        <v>233</v>
      </c>
      <c r="H7" s="131" t="s">
        <v>233</v>
      </c>
      <c r="I7" s="38"/>
      <c r="J7" s="257"/>
      <c r="K7" s="111">
        <v>4</v>
      </c>
      <c r="L7" s="222" t="s">
        <v>25</v>
      </c>
      <c r="M7" s="135"/>
      <c r="N7" s="222" t="s">
        <v>59</v>
      </c>
      <c r="O7" s="135">
        <v>39</v>
      </c>
      <c r="P7" s="222" t="s">
        <v>278</v>
      </c>
      <c r="Q7" s="135">
        <v>32</v>
      </c>
      <c r="R7" s="222" t="s">
        <v>59</v>
      </c>
      <c r="S7" s="135">
        <v>41</v>
      </c>
      <c r="T7" s="222" t="s">
        <v>8</v>
      </c>
      <c r="U7" s="135">
        <v>35</v>
      </c>
    </row>
    <row r="8" spans="1:21" ht="20.25" customHeight="1" x14ac:dyDescent="0.35">
      <c r="A8" s="17" t="s">
        <v>2</v>
      </c>
      <c r="B8" s="5" t="s">
        <v>276</v>
      </c>
      <c r="C8" s="4" t="s">
        <v>237</v>
      </c>
      <c r="D8" s="4" t="s">
        <v>180</v>
      </c>
      <c r="E8" s="4" t="s">
        <v>238</v>
      </c>
      <c r="F8" s="129" t="s">
        <v>163</v>
      </c>
      <c r="G8" s="129" t="s">
        <v>247</v>
      </c>
      <c r="H8" s="30"/>
      <c r="I8" s="38"/>
      <c r="J8" s="257"/>
      <c r="K8" s="111">
        <v>5</v>
      </c>
      <c r="L8" s="136"/>
      <c r="M8" s="211"/>
      <c r="N8" s="136"/>
      <c r="O8" s="211"/>
      <c r="P8" s="136"/>
      <c r="Q8" s="211"/>
      <c r="R8" s="136" t="s">
        <v>55</v>
      </c>
      <c r="S8" s="211">
        <v>41</v>
      </c>
      <c r="T8" s="136" t="s">
        <v>4</v>
      </c>
      <c r="U8" s="211" t="s">
        <v>65</v>
      </c>
    </row>
    <row r="9" spans="1:21" ht="20.25" customHeight="1" x14ac:dyDescent="0.35">
      <c r="A9" s="17" t="s">
        <v>6</v>
      </c>
      <c r="B9" s="128" t="s">
        <v>212</v>
      </c>
      <c r="C9" s="129" t="s">
        <v>159</v>
      </c>
      <c r="D9" s="4"/>
      <c r="E9" s="129" t="s">
        <v>175</v>
      </c>
      <c r="F9" s="129" t="s">
        <v>317</v>
      </c>
      <c r="G9" s="129" t="s">
        <v>318</v>
      </c>
      <c r="H9" s="129" t="s">
        <v>318</v>
      </c>
      <c r="I9" s="31"/>
      <c r="J9" s="257"/>
      <c r="K9" s="111">
        <v>6</v>
      </c>
      <c r="L9" s="136"/>
      <c r="M9" s="211"/>
      <c r="N9" s="223"/>
      <c r="O9" s="135"/>
      <c r="P9" s="223"/>
      <c r="Q9" s="135"/>
      <c r="R9" s="223"/>
      <c r="S9" s="135"/>
      <c r="T9" s="223"/>
      <c r="U9" s="135"/>
    </row>
    <row r="10" spans="1:21" ht="20.25" customHeight="1" x14ac:dyDescent="0.35">
      <c r="A10" s="17" t="s">
        <v>3</v>
      </c>
      <c r="B10" s="128" t="s">
        <v>148</v>
      </c>
      <c r="C10" s="129" t="s">
        <v>190</v>
      </c>
      <c r="D10" s="129" t="s">
        <v>148</v>
      </c>
      <c r="E10" s="129" t="s">
        <v>149</v>
      </c>
      <c r="F10" s="129" t="s">
        <v>149</v>
      </c>
      <c r="G10" s="131" t="s">
        <v>148</v>
      </c>
      <c r="H10" s="4"/>
      <c r="I10" s="31"/>
      <c r="J10" s="257"/>
      <c r="K10" s="111">
        <v>7</v>
      </c>
      <c r="L10" s="136"/>
      <c r="M10" s="211"/>
      <c r="N10" s="136"/>
      <c r="O10" s="211"/>
      <c r="P10" s="136"/>
      <c r="Q10" s="211"/>
      <c r="R10" s="136"/>
      <c r="S10" s="211"/>
      <c r="T10" s="136"/>
      <c r="U10" s="211"/>
    </row>
    <row r="11" spans="1:21" ht="20.25" customHeight="1" thickBot="1" x14ac:dyDescent="0.4">
      <c r="A11" s="17" t="s">
        <v>5</v>
      </c>
      <c r="B11" s="128" t="s">
        <v>240</v>
      </c>
      <c r="C11" s="129" t="s">
        <v>240</v>
      </c>
      <c r="D11" s="131" t="s">
        <v>240</v>
      </c>
      <c r="E11" s="131" t="s">
        <v>240</v>
      </c>
      <c r="F11" s="4"/>
      <c r="G11" s="4"/>
      <c r="H11" s="4"/>
      <c r="I11" s="31"/>
      <c r="J11" s="258"/>
      <c r="K11" s="110">
        <v>8</v>
      </c>
      <c r="L11" s="137"/>
      <c r="M11" s="138"/>
      <c r="N11" s="137"/>
      <c r="O11" s="138"/>
      <c r="P11" s="137"/>
      <c r="Q11" s="138"/>
      <c r="R11" s="137"/>
      <c r="S11" s="138"/>
      <c r="T11" s="137"/>
      <c r="U11" s="138"/>
    </row>
    <row r="12" spans="1:21" ht="20.25" customHeight="1" thickBot="1" x14ac:dyDescent="0.4">
      <c r="A12" s="17" t="s">
        <v>7</v>
      </c>
      <c r="B12" s="128" t="s">
        <v>67</v>
      </c>
      <c r="C12" s="129" t="s">
        <v>192</v>
      </c>
      <c r="D12" s="129" t="s">
        <v>192</v>
      </c>
      <c r="E12" s="129" t="s">
        <v>68</v>
      </c>
      <c r="F12" s="129" t="s">
        <v>191</v>
      </c>
      <c r="G12" s="4"/>
      <c r="H12" s="4"/>
      <c r="I12" s="31"/>
      <c r="J12" s="256" t="s">
        <v>32</v>
      </c>
      <c r="K12" s="104"/>
      <c r="L12" s="109" t="s">
        <v>45</v>
      </c>
      <c r="M12" s="108"/>
      <c r="N12" s="109" t="s">
        <v>36</v>
      </c>
      <c r="O12" s="108"/>
      <c r="P12" s="109" t="s">
        <v>106</v>
      </c>
      <c r="Q12" s="108"/>
      <c r="R12" s="109" t="s">
        <v>46</v>
      </c>
      <c r="S12" s="108"/>
      <c r="T12" s="109" t="s">
        <v>47</v>
      </c>
      <c r="U12" s="108"/>
    </row>
    <row r="13" spans="1:21" ht="20.25" customHeight="1" x14ac:dyDescent="0.35">
      <c r="A13" s="17" t="s">
        <v>1</v>
      </c>
      <c r="B13" s="128" t="s">
        <v>193</v>
      </c>
      <c r="C13" s="129" t="s">
        <v>66</v>
      </c>
      <c r="D13" s="129" t="s">
        <v>66</v>
      </c>
      <c r="E13" s="129" t="s">
        <v>194</v>
      </c>
      <c r="F13" s="4"/>
      <c r="G13" s="4"/>
      <c r="H13" s="4"/>
      <c r="I13" s="31"/>
      <c r="J13" s="257"/>
      <c r="K13" s="107">
        <v>1</v>
      </c>
      <c r="L13" s="209" t="s">
        <v>52</v>
      </c>
      <c r="M13" s="214">
        <v>29</v>
      </c>
      <c r="N13" s="209" t="s">
        <v>55</v>
      </c>
      <c r="O13" s="214">
        <v>37</v>
      </c>
      <c r="P13" s="209" t="s">
        <v>168</v>
      </c>
      <c r="Q13" s="214" t="s">
        <v>219</v>
      </c>
      <c r="R13" s="209" t="s">
        <v>25</v>
      </c>
      <c r="S13" s="214"/>
      <c r="T13" s="209" t="s">
        <v>55</v>
      </c>
      <c r="U13" s="214">
        <v>42</v>
      </c>
    </row>
    <row r="14" spans="1:21" ht="20.25" customHeight="1" x14ac:dyDescent="0.35">
      <c r="A14" s="17" t="s">
        <v>12</v>
      </c>
      <c r="B14" s="5"/>
      <c r="C14" s="4"/>
      <c r="D14" s="4"/>
      <c r="E14" s="94" t="s">
        <v>71</v>
      </c>
      <c r="F14" s="94" t="s">
        <v>73</v>
      </c>
      <c r="G14" s="94" t="s">
        <v>164</v>
      </c>
      <c r="H14" s="4"/>
      <c r="I14" s="31"/>
      <c r="J14" s="257"/>
      <c r="K14" s="106">
        <v>2</v>
      </c>
      <c r="L14" s="136" t="s">
        <v>59</v>
      </c>
      <c r="M14" s="135">
        <v>41</v>
      </c>
      <c r="N14" s="136" t="s">
        <v>52</v>
      </c>
      <c r="O14" s="135">
        <v>29</v>
      </c>
      <c r="P14" s="136" t="s">
        <v>59</v>
      </c>
      <c r="Q14" s="135">
        <v>30</v>
      </c>
      <c r="R14" s="136" t="s">
        <v>21</v>
      </c>
      <c r="S14" s="135">
        <v>44</v>
      </c>
      <c r="T14" s="136" t="s">
        <v>54</v>
      </c>
      <c r="U14" s="135">
        <v>32</v>
      </c>
    </row>
    <row r="15" spans="1:21" ht="20.25" customHeight="1" x14ac:dyDescent="0.35">
      <c r="A15" s="17" t="s">
        <v>11</v>
      </c>
      <c r="B15" s="128" t="s">
        <v>89</v>
      </c>
      <c r="C15" s="129" t="s">
        <v>144</v>
      </c>
      <c r="D15" s="129" t="s">
        <v>86</v>
      </c>
      <c r="E15" s="129" t="s">
        <v>143</v>
      </c>
      <c r="F15" s="129" t="s">
        <v>88</v>
      </c>
      <c r="G15" s="4"/>
      <c r="H15" s="4"/>
      <c r="I15" s="31"/>
      <c r="J15" s="257"/>
      <c r="K15" s="106">
        <v>3</v>
      </c>
      <c r="L15" s="222" t="s">
        <v>60</v>
      </c>
      <c r="M15" s="135">
        <v>38</v>
      </c>
      <c r="N15" s="222" t="s">
        <v>16</v>
      </c>
      <c r="O15" s="135">
        <v>30</v>
      </c>
      <c r="P15" s="222" t="s">
        <v>52</v>
      </c>
      <c r="Q15" s="135">
        <v>29</v>
      </c>
      <c r="R15" s="222" t="s">
        <v>52</v>
      </c>
      <c r="S15" s="135">
        <v>35</v>
      </c>
      <c r="T15" s="222" t="s">
        <v>56</v>
      </c>
      <c r="U15" s="135">
        <v>31</v>
      </c>
    </row>
    <row r="16" spans="1:21" ht="20.25" customHeight="1" x14ac:dyDescent="0.35">
      <c r="A16" s="17" t="s">
        <v>179</v>
      </c>
      <c r="B16" s="128" t="s">
        <v>196</v>
      </c>
      <c r="C16" s="129" t="s">
        <v>77</v>
      </c>
      <c r="D16" s="129" t="s">
        <v>197</v>
      </c>
      <c r="E16" s="131" t="s">
        <v>196</v>
      </c>
      <c r="F16" s="129" t="s">
        <v>74</v>
      </c>
      <c r="G16" s="129" t="s">
        <v>76</v>
      </c>
      <c r="H16" s="129" t="s">
        <v>198</v>
      </c>
      <c r="I16" s="31"/>
      <c r="J16" s="257"/>
      <c r="K16" s="106">
        <v>4</v>
      </c>
      <c r="L16" s="223" t="s">
        <v>320</v>
      </c>
      <c r="M16" s="135" t="s">
        <v>264</v>
      </c>
      <c r="N16" s="222" t="s">
        <v>52</v>
      </c>
      <c r="O16" s="135">
        <v>29</v>
      </c>
      <c r="P16" s="222" t="s">
        <v>16</v>
      </c>
      <c r="Q16" s="135">
        <v>30</v>
      </c>
      <c r="R16" s="222" t="s">
        <v>55</v>
      </c>
      <c r="S16" s="135">
        <v>42</v>
      </c>
      <c r="T16" s="222" t="s">
        <v>21</v>
      </c>
      <c r="U16" s="135">
        <v>44</v>
      </c>
    </row>
    <row r="17" spans="1:21" ht="20.25" customHeight="1" x14ac:dyDescent="0.35">
      <c r="A17" s="17" t="s">
        <v>10</v>
      </c>
      <c r="B17" s="128" t="s">
        <v>120</v>
      </c>
      <c r="C17" s="129" t="s">
        <v>199</v>
      </c>
      <c r="D17" s="129" t="s">
        <v>160</v>
      </c>
      <c r="E17" s="94" t="s">
        <v>236</v>
      </c>
      <c r="F17" s="94" t="s">
        <v>69</v>
      </c>
      <c r="G17" s="94" t="s">
        <v>235</v>
      </c>
      <c r="H17" s="131" t="s">
        <v>200</v>
      </c>
      <c r="I17" s="31"/>
      <c r="J17" s="257"/>
      <c r="K17" s="106">
        <v>5</v>
      </c>
      <c r="L17" s="136" t="s">
        <v>16</v>
      </c>
      <c r="M17" s="211">
        <v>30</v>
      </c>
      <c r="N17" s="223" t="s">
        <v>320</v>
      </c>
      <c r="O17" s="135" t="s">
        <v>264</v>
      </c>
      <c r="P17" s="136" t="s">
        <v>241</v>
      </c>
      <c r="Q17" s="211">
        <v>42</v>
      </c>
      <c r="R17" s="136" t="s">
        <v>56</v>
      </c>
      <c r="S17" s="211">
        <v>31</v>
      </c>
      <c r="T17" s="136" t="s">
        <v>52</v>
      </c>
      <c r="U17" s="211">
        <v>35</v>
      </c>
    </row>
    <row r="18" spans="1:21" ht="20.25" customHeight="1" x14ac:dyDescent="0.35">
      <c r="A18" s="17" t="s">
        <v>9</v>
      </c>
      <c r="B18" s="128" t="s">
        <v>209</v>
      </c>
      <c r="C18" s="129" t="s">
        <v>208</v>
      </c>
      <c r="D18" s="129" t="s">
        <v>156</v>
      </c>
      <c r="E18" s="129" t="s">
        <v>208</v>
      </c>
      <c r="F18" s="129" t="s">
        <v>210</v>
      </c>
      <c r="G18" s="143" t="s">
        <v>268</v>
      </c>
      <c r="H18" s="4"/>
      <c r="I18" s="31"/>
      <c r="J18" s="257"/>
      <c r="K18" s="106">
        <v>6</v>
      </c>
      <c r="L18" s="223" t="s">
        <v>52</v>
      </c>
      <c r="M18" s="135">
        <v>29</v>
      </c>
      <c r="N18" s="223" t="s">
        <v>4</v>
      </c>
      <c r="O18" s="135" t="s">
        <v>65</v>
      </c>
      <c r="P18" s="223" t="s">
        <v>320</v>
      </c>
      <c r="Q18" s="135" t="s">
        <v>264</v>
      </c>
      <c r="R18" s="223" t="s">
        <v>54</v>
      </c>
      <c r="S18" s="135">
        <v>32</v>
      </c>
      <c r="T18" s="223" t="s">
        <v>168</v>
      </c>
      <c r="U18" s="135" t="s">
        <v>219</v>
      </c>
    </row>
    <row r="19" spans="1:21" ht="20.25" customHeight="1" x14ac:dyDescent="0.35">
      <c r="A19" s="17" t="s">
        <v>14</v>
      </c>
      <c r="B19" s="5"/>
      <c r="C19" s="129" t="s">
        <v>136</v>
      </c>
      <c r="D19" s="129" t="s">
        <v>134</v>
      </c>
      <c r="E19" s="129" t="s">
        <v>82</v>
      </c>
      <c r="F19" s="129" t="s">
        <v>139</v>
      </c>
      <c r="G19" s="129" t="s">
        <v>211</v>
      </c>
      <c r="H19" s="129" t="s">
        <v>78</v>
      </c>
      <c r="I19" s="144" t="s">
        <v>294</v>
      </c>
      <c r="J19" s="257"/>
      <c r="K19" s="106">
        <v>7</v>
      </c>
      <c r="L19" s="136"/>
      <c r="M19" s="211"/>
      <c r="N19" s="136"/>
      <c r="O19" s="211"/>
      <c r="P19" s="136"/>
      <c r="Q19" s="211"/>
      <c r="R19" s="136" t="s">
        <v>60</v>
      </c>
      <c r="S19" s="211">
        <v>38</v>
      </c>
      <c r="T19" s="136" t="s">
        <v>25</v>
      </c>
      <c r="U19" s="211"/>
    </row>
    <row r="20" spans="1:21" ht="20.25" customHeight="1" thickBot="1" x14ac:dyDescent="0.4">
      <c r="A20" s="17" t="s">
        <v>17</v>
      </c>
      <c r="B20" s="5"/>
      <c r="C20" s="4"/>
      <c r="D20" s="129" t="s">
        <v>125</v>
      </c>
      <c r="E20" s="129" t="s">
        <v>159</v>
      </c>
      <c r="F20" s="129" t="s">
        <v>123</v>
      </c>
      <c r="G20" s="129" t="s">
        <v>83</v>
      </c>
      <c r="H20" s="129" t="s">
        <v>84</v>
      </c>
      <c r="I20" s="31"/>
      <c r="J20" s="258"/>
      <c r="K20" s="105">
        <v>8</v>
      </c>
      <c r="L20" s="137"/>
      <c r="M20" s="138"/>
      <c r="N20" s="137"/>
      <c r="O20" s="138"/>
      <c r="P20" s="137"/>
      <c r="Q20" s="138"/>
      <c r="R20" s="137"/>
      <c r="S20" s="138"/>
      <c r="T20" s="137"/>
      <c r="U20" s="138"/>
    </row>
    <row r="21" spans="1:21" ht="20.25" customHeight="1" thickBot="1" x14ac:dyDescent="0.35">
      <c r="A21" s="17" t="s">
        <v>18</v>
      </c>
      <c r="B21" s="5"/>
      <c r="C21" s="4"/>
      <c r="D21" s="4"/>
      <c r="E21" s="4"/>
      <c r="F21" s="4"/>
      <c r="G21" s="4"/>
      <c r="H21" s="4"/>
      <c r="I21" s="31"/>
      <c r="J21" s="256" t="s">
        <v>32</v>
      </c>
      <c r="K21" s="104"/>
      <c r="L21" s="102" t="s">
        <v>177</v>
      </c>
      <c r="M21" s="103"/>
      <c r="N21" s="102" t="s">
        <v>48</v>
      </c>
      <c r="O21" s="101"/>
      <c r="P21" s="102" t="s">
        <v>49</v>
      </c>
      <c r="Q21" s="101"/>
      <c r="R21" s="102">
        <v>10</v>
      </c>
      <c r="S21" s="101"/>
      <c r="T21" s="102">
        <v>11</v>
      </c>
      <c r="U21" s="101"/>
    </row>
    <row r="22" spans="1:21" ht="20.25" customHeight="1" x14ac:dyDescent="0.35">
      <c r="A22" s="17" t="s">
        <v>20</v>
      </c>
      <c r="B22" s="128" t="s">
        <v>245</v>
      </c>
      <c r="C22" s="129" t="s">
        <v>215</v>
      </c>
      <c r="D22" s="129" t="s">
        <v>214</v>
      </c>
      <c r="E22" s="129" t="s">
        <v>153</v>
      </c>
      <c r="F22" s="4"/>
      <c r="G22" s="4"/>
      <c r="H22" s="4"/>
      <c r="I22" s="31"/>
      <c r="J22" s="257"/>
      <c r="K22" s="100">
        <v>1</v>
      </c>
      <c r="L22" s="209" t="s">
        <v>232</v>
      </c>
      <c r="M22" s="214">
        <v>30</v>
      </c>
      <c r="N22" s="209" t="s">
        <v>52</v>
      </c>
      <c r="O22" s="214">
        <v>35</v>
      </c>
      <c r="P22" s="209" t="s">
        <v>52</v>
      </c>
      <c r="Q22" s="214">
        <v>28</v>
      </c>
      <c r="R22" s="209" t="s">
        <v>58</v>
      </c>
      <c r="S22" s="214">
        <v>39</v>
      </c>
      <c r="T22" s="209" t="s">
        <v>239</v>
      </c>
      <c r="U22" s="214">
        <v>43</v>
      </c>
    </row>
    <row r="23" spans="1:21" ht="20.25" customHeight="1" x14ac:dyDescent="0.3">
      <c r="A23" s="17" t="s">
        <v>24</v>
      </c>
      <c r="B23" s="128" t="s">
        <v>43</v>
      </c>
      <c r="C23" s="4"/>
      <c r="D23" s="129" t="s">
        <v>44</v>
      </c>
      <c r="E23" s="129" t="s">
        <v>42</v>
      </c>
      <c r="F23" s="4"/>
      <c r="G23" s="4"/>
      <c r="H23" s="4"/>
      <c r="I23" s="31"/>
      <c r="J23" s="257"/>
      <c r="K23" s="99">
        <v>2</v>
      </c>
      <c r="L23" s="136" t="s">
        <v>25</v>
      </c>
      <c r="M23" s="135"/>
      <c r="N23" s="136" t="s">
        <v>21</v>
      </c>
      <c r="O23" s="135">
        <v>39</v>
      </c>
      <c r="P23" s="136" t="s">
        <v>15</v>
      </c>
      <c r="Q23" s="135">
        <v>31</v>
      </c>
      <c r="R23" s="136" t="s">
        <v>229</v>
      </c>
      <c r="S23" s="135" t="s">
        <v>230</v>
      </c>
      <c r="T23" s="136" t="s">
        <v>55</v>
      </c>
      <c r="U23" s="135">
        <v>43</v>
      </c>
    </row>
    <row r="24" spans="1:21" ht="20.25" customHeight="1" x14ac:dyDescent="0.3">
      <c r="A24" s="17" t="s">
        <v>26</v>
      </c>
      <c r="B24" s="128" t="s">
        <v>46</v>
      </c>
      <c r="C24" s="129" t="s">
        <v>177</v>
      </c>
      <c r="D24" s="129" t="s">
        <v>48</v>
      </c>
      <c r="E24" s="129" t="s">
        <v>48</v>
      </c>
      <c r="F24" s="129">
        <v>10</v>
      </c>
      <c r="G24" s="129" t="s">
        <v>49</v>
      </c>
      <c r="H24" s="129" t="s">
        <v>47</v>
      </c>
      <c r="I24" s="31"/>
      <c r="J24" s="257"/>
      <c r="K24" s="99">
        <v>3</v>
      </c>
      <c r="L24" s="222" t="s">
        <v>21</v>
      </c>
      <c r="M24" s="135">
        <v>44</v>
      </c>
      <c r="N24" s="222" t="s">
        <v>25</v>
      </c>
      <c r="O24" s="135"/>
      <c r="P24" s="222" t="s">
        <v>21</v>
      </c>
      <c r="Q24" s="135">
        <v>39</v>
      </c>
      <c r="R24" s="222" t="s">
        <v>155</v>
      </c>
      <c r="S24" s="135">
        <v>28</v>
      </c>
      <c r="T24" s="222" t="s">
        <v>249</v>
      </c>
      <c r="U24" s="135" t="s">
        <v>270</v>
      </c>
    </row>
    <row r="25" spans="1:21" ht="20.25" customHeight="1" x14ac:dyDescent="0.3">
      <c r="A25" s="17" t="s">
        <v>178</v>
      </c>
      <c r="B25" s="8" t="s">
        <v>34</v>
      </c>
      <c r="C25" s="6" t="s">
        <v>110</v>
      </c>
      <c r="D25" s="6"/>
      <c r="E25" s="4" t="s">
        <v>277</v>
      </c>
      <c r="F25" s="4" t="s">
        <v>33</v>
      </c>
      <c r="G25" s="4"/>
      <c r="H25" s="6"/>
      <c r="I25" s="31"/>
      <c r="J25" s="257"/>
      <c r="K25" s="99">
        <v>4</v>
      </c>
      <c r="L25" s="222" t="s">
        <v>60</v>
      </c>
      <c r="M25" s="135">
        <v>38</v>
      </c>
      <c r="N25" s="222" t="s">
        <v>25</v>
      </c>
      <c r="O25" s="135"/>
      <c r="P25" s="222" t="s">
        <v>55</v>
      </c>
      <c r="Q25" s="135">
        <v>37</v>
      </c>
      <c r="R25" s="222" t="s">
        <v>56</v>
      </c>
      <c r="S25" s="135">
        <v>31</v>
      </c>
      <c r="T25" s="222" t="s">
        <v>248</v>
      </c>
      <c r="U25" s="135" t="s">
        <v>269</v>
      </c>
    </row>
    <row r="26" spans="1:21" ht="20.25" customHeight="1" x14ac:dyDescent="0.3">
      <c r="A26" s="17" t="s">
        <v>251</v>
      </c>
      <c r="B26" s="5"/>
      <c r="C26" s="4"/>
      <c r="D26" s="6"/>
      <c r="E26" s="6"/>
      <c r="F26" s="4"/>
      <c r="G26" s="4"/>
      <c r="H26" s="4"/>
      <c r="I26" s="31"/>
      <c r="J26" s="257"/>
      <c r="K26" s="99">
        <v>5</v>
      </c>
      <c r="L26" s="136" t="s">
        <v>52</v>
      </c>
      <c r="M26" s="211">
        <v>29</v>
      </c>
      <c r="N26" s="136" t="s">
        <v>55</v>
      </c>
      <c r="O26" s="211">
        <v>37</v>
      </c>
      <c r="P26" s="136" t="s">
        <v>168</v>
      </c>
      <c r="Q26" s="211" t="s">
        <v>219</v>
      </c>
      <c r="R26" s="136" t="s">
        <v>25</v>
      </c>
      <c r="S26" s="211"/>
      <c r="T26" s="136" t="s">
        <v>297</v>
      </c>
      <c r="U26" s="211">
        <v>32</v>
      </c>
    </row>
    <row r="27" spans="1:21" ht="20.25" customHeight="1" x14ac:dyDescent="0.3">
      <c r="A27" s="17" t="s">
        <v>27</v>
      </c>
      <c r="B27" s="5"/>
      <c r="C27" s="4"/>
      <c r="D27" s="6"/>
      <c r="E27" s="6"/>
      <c r="F27" s="4"/>
      <c r="G27" s="4"/>
      <c r="H27" s="4"/>
      <c r="I27" s="31"/>
      <c r="J27" s="257"/>
      <c r="K27" s="99">
        <v>6</v>
      </c>
      <c r="L27" s="223" t="s">
        <v>56</v>
      </c>
      <c r="M27" s="135">
        <v>31</v>
      </c>
      <c r="N27" s="223" t="s">
        <v>16</v>
      </c>
      <c r="O27" s="135">
        <v>30</v>
      </c>
      <c r="P27" s="223" t="s">
        <v>25</v>
      </c>
      <c r="Q27" s="135"/>
      <c r="R27" s="223" t="s">
        <v>59</v>
      </c>
      <c r="S27" s="135">
        <v>42</v>
      </c>
      <c r="T27" s="223" t="s">
        <v>58</v>
      </c>
      <c r="U27" s="135">
        <v>39</v>
      </c>
    </row>
    <row r="28" spans="1:21" ht="31.5" customHeight="1" thickBot="1" x14ac:dyDescent="0.35">
      <c r="A28" s="125" t="s">
        <v>181</v>
      </c>
      <c r="B28" s="91"/>
      <c r="C28" s="92"/>
      <c r="D28" s="130"/>
      <c r="E28" s="130"/>
      <c r="F28" s="92"/>
      <c r="G28" s="92"/>
      <c r="H28" s="92"/>
      <c r="I28" s="93"/>
      <c r="J28" s="257"/>
      <c r="K28" s="99">
        <v>7</v>
      </c>
      <c r="L28" s="136" t="s">
        <v>54</v>
      </c>
      <c r="M28" s="211">
        <v>32</v>
      </c>
      <c r="N28" s="136" t="s">
        <v>15</v>
      </c>
      <c r="O28" s="211">
        <v>31</v>
      </c>
      <c r="P28" s="136" t="s">
        <v>16</v>
      </c>
      <c r="Q28" s="211">
        <v>30</v>
      </c>
      <c r="R28" s="136" t="s">
        <v>55</v>
      </c>
      <c r="S28" s="211">
        <v>42</v>
      </c>
      <c r="T28" s="186" t="s">
        <v>271</v>
      </c>
      <c r="U28" s="189" t="s">
        <v>272</v>
      </c>
    </row>
    <row r="29" spans="1:21" ht="20.25" customHeight="1" thickBot="1" x14ac:dyDescent="0.4">
      <c r="A29" s="46">
        <v>26</v>
      </c>
      <c r="B29" s="27"/>
      <c r="C29" s="28" t="s">
        <v>72</v>
      </c>
      <c r="D29" s="28"/>
      <c r="E29" s="95" t="s">
        <v>71</v>
      </c>
      <c r="F29" s="95" t="s">
        <v>73</v>
      </c>
      <c r="G29" s="95" t="s">
        <v>164</v>
      </c>
      <c r="H29" s="28"/>
      <c r="I29" s="29"/>
      <c r="J29" s="258"/>
      <c r="K29" s="98">
        <v>8</v>
      </c>
      <c r="L29" s="137"/>
      <c r="M29" s="138"/>
      <c r="N29" s="212" t="s">
        <v>298</v>
      </c>
      <c r="O29" s="190">
        <v>31</v>
      </c>
      <c r="P29" s="212" t="s">
        <v>298</v>
      </c>
      <c r="Q29" s="190">
        <v>31</v>
      </c>
      <c r="R29" s="137"/>
      <c r="S29" s="138"/>
      <c r="T29" s="137"/>
      <c r="U29" s="138"/>
    </row>
    <row r="30" spans="1:21" ht="20.25" customHeight="1" x14ac:dyDescent="0.35">
      <c r="A30" s="46">
        <v>28</v>
      </c>
      <c r="B30" s="5" t="s">
        <v>120</v>
      </c>
      <c r="C30" s="4" t="s">
        <v>199</v>
      </c>
      <c r="D30" s="4" t="s">
        <v>160</v>
      </c>
      <c r="E30" s="94" t="s">
        <v>236</v>
      </c>
      <c r="F30" s="94" t="s">
        <v>69</v>
      </c>
      <c r="G30" s="94" t="s">
        <v>235</v>
      </c>
      <c r="H30" s="131" t="s">
        <v>200</v>
      </c>
      <c r="I30" s="31"/>
    </row>
    <row r="31" spans="1:21" ht="20.25" customHeight="1" x14ac:dyDescent="0.35">
      <c r="A31" s="46">
        <v>29</v>
      </c>
      <c r="B31" s="5" t="s">
        <v>209</v>
      </c>
      <c r="C31" s="4" t="s">
        <v>208</v>
      </c>
      <c r="D31" s="4" t="s">
        <v>156</v>
      </c>
      <c r="E31" s="4" t="s">
        <v>208</v>
      </c>
      <c r="F31" s="4" t="s">
        <v>210</v>
      </c>
      <c r="G31" s="18" t="s">
        <v>268</v>
      </c>
      <c r="H31" s="4"/>
      <c r="I31" s="31"/>
    </row>
    <row r="32" spans="1:21" ht="20.25" x14ac:dyDescent="0.35">
      <c r="A32" s="46">
        <v>30</v>
      </c>
      <c r="B32" s="5" t="s">
        <v>212</v>
      </c>
      <c r="C32" s="4" t="s">
        <v>159</v>
      </c>
      <c r="D32" s="4" t="s">
        <v>125</v>
      </c>
      <c r="E32" s="4" t="s">
        <v>159</v>
      </c>
      <c r="F32" s="4" t="s">
        <v>123</v>
      </c>
      <c r="G32" s="4" t="s">
        <v>83</v>
      </c>
      <c r="H32" s="4" t="s">
        <v>84</v>
      </c>
      <c r="I32" s="31"/>
      <c r="S32" s="96"/>
    </row>
    <row r="33" spans="1:21" ht="20.25" x14ac:dyDescent="0.35">
      <c r="A33" s="46">
        <v>31</v>
      </c>
      <c r="B33" s="5" t="s">
        <v>80</v>
      </c>
      <c r="C33" s="4" t="s">
        <v>136</v>
      </c>
      <c r="D33" s="4" t="s">
        <v>134</v>
      </c>
      <c r="E33" s="4" t="s">
        <v>82</v>
      </c>
      <c r="F33" s="4" t="s">
        <v>139</v>
      </c>
      <c r="G33" s="4" t="s">
        <v>211</v>
      </c>
      <c r="H33" s="4" t="s">
        <v>78</v>
      </c>
      <c r="I33" s="144" t="s">
        <v>294</v>
      </c>
      <c r="U33" s="97"/>
    </row>
    <row r="34" spans="1:21" ht="20.25" x14ac:dyDescent="0.35">
      <c r="A34" s="46">
        <v>32</v>
      </c>
      <c r="B34" s="5" t="s">
        <v>196</v>
      </c>
      <c r="C34" s="4" t="s">
        <v>77</v>
      </c>
      <c r="D34" s="4" t="s">
        <v>197</v>
      </c>
      <c r="E34" s="131" t="s">
        <v>196</v>
      </c>
      <c r="F34" s="4" t="s">
        <v>74</v>
      </c>
      <c r="G34" s="4" t="s">
        <v>76</v>
      </c>
      <c r="H34" s="4" t="s">
        <v>198</v>
      </c>
      <c r="I34" s="31"/>
      <c r="S34" s="96"/>
    </row>
    <row r="35" spans="1:21" ht="20.25" x14ac:dyDescent="0.35">
      <c r="A35" s="46">
        <v>35</v>
      </c>
      <c r="B35" s="5" t="s">
        <v>89</v>
      </c>
      <c r="C35" s="4" t="s">
        <v>144</v>
      </c>
      <c r="D35" s="4" t="s">
        <v>86</v>
      </c>
      <c r="E35" s="4" t="s">
        <v>143</v>
      </c>
      <c r="F35" s="4" t="s">
        <v>88</v>
      </c>
      <c r="G35" s="4"/>
      <c r="H35" s="4"/>
      <c r="I35" s="31"/>
      <c r="S35" s="96"/>
    </row>
    <row r="36" spans="1:21" ht="20.25" x14ac:dyDescent="0.35">
      <c r="A36" s="46">
        <v>37</v>
      </c>
      <c r="B36" s="5" t="s">
        <v>67</v>
      </c>
      <c r="C36" s="4" t="s">
        <v>192</v>
      </c>
      <c r="D36" s="4" t="s">
        <v>192</v>
      </c>
      <c r="E36" s="4" t="s">
        <v>68</v>
      </c>
      <c r="F36" s="4" t="s">
        <v>191</v>
      </c>
      <c r="G36" s="4"/>
      <c r="H36" s="4"/>
      <c r="I36" s="31"/>
      <c r="S36" s="96"/>
    </row>
    <row r="37" spans="1:21" ht="20.25" x14ac:dyDescent="0.35">
      <c r="A37" s="46">
        <v>38</v>
      </c>
      <c r="B37" s="5" t="s">
        <v>162</v>
      </c>
      <c r="C37" s="4" t="s">
        <v>183</v>
      </c>
      <c r="D37" s="4" t="s">
        <v>70</v>
      </c>
      <c r="E37" s="4" t="s">
        <v>201</v>
      </c>
      <c r="F37" s="4" t="s">
        <v>157</v>
      </c>
      <c r="G37" s="4" t="s">
        <v>158</v>
      </c>
      <c r="H37" s="4" t="s">
        <v>146</v>
      </c>
      <c r="I37" s="31"/>
      <c r="S37" s="96"/>
    </row>
    <row r="38" spans="1:21" ht="20.25" x14ac:dyDescent="0.35">
      <c r="A38" s="46">
        <v>39</v>
      </c>
      <c r="B38" s="5" t="s">
        <v>95</v>
      </c>
      <c r="C38" s="4" t="s">
        <v>147</v>
      </c>
      <c r="D38" s="4" t="s">
        <v>216</v>
      </c>
      <c r="E38" s="4" t="s">
        <v>175</v>
      </c>
      <c r="F38" s="4"/>
      <c r="G38" s="4" t="s">
        <v>233</v>
      </c>
      <c r="H38" s="131" t="s">
        <v>233</v>
      </c>
      <c r="I38" s="38"/>
      <c r="S38" s="96"/>
    </row>
    <row r="39" spans="1:21" ht="20.25" x14ac:dyDescent="0.35">
      <c r="A39" s="46">
        <v>41</v>
      </c>
      <c r="B39" s="5" t="s">
        <v>148</v>
      </c>
      <c r="C39" s="4" t="s">
        <v>190</v>
      </c>
      <c r="D39" s="4" t="s">
        <v>148</v>
      </c>
      <c r="E39" s="4" t="s">
        <v>149</v>
      </c>
      <c r="F39" s="4" t="s">
        <v>149</v>
      </c>
      <c r="G39" s="131" t="s">
        <v>148</v>
      </c>
      <c r="H39" s="4"/>
      <c r="I39" s="31"/>
      <c r="S39" s="96"/>
    </row>
    <row r="40" spans="1:21" ht="20.25" x14ac:dyDescent="0.35">
      <c r="A40" s="46">
        <v>42</v>
      </c>
      <c r="B40" s="5" t="s">
        <v>193</v>
      </c>
      <c r="C40" s="4" t="s">
        <v>66</v>
      </c>
      <c r="D40" s="4" t="s">
        <v>66</v>
      </c>
      <c r="E40" s="4" t="s">
        <v>194</v>
      </c>
      <c r="F40" s="4" t="s">
        <v>317</v>
      </c>
      <c r="G40" s="4" t="s">
        <v>318</v>
      </c>
      <c r="H40" s="4" t="s">
        <v>318</v>
      </c>
      <c r="I40" s="31"/>
      <c r="S40" s="96"/>
    </row>
    <row r="41" spans="1:21" ht="20.25" x14ac:dyDescent="0.35">
      <c r="A41" s="46">
        <v>43</v>
      </c>
      <c r="B41" s="5" t="s">
        <v>240</v>
      </c>
      <c r="C41" s="4" t="s">
        <v>240</v>
      </c>
      <c r="D41" s="131" t="s">
        <v>240</v>
      </c>
      <c r="E41" s="131" t="s">
        <v>240</v>
      </c>
      <c r="F41" s="4"/>
      <c r="G41" s="4"/>
      <c r="H41" s="4"/>
      <c r="I41" s="31"/>
      <c r="S41" s="96"/>
    </row>
    <row r="42" spans="1:21" ht="20.25" x14ac:dyDescent="0.35">
      <c r="A42" s="46">
        <v>44</v>
      </c>
      <c r="B42" s="5" t="s">
        <v>245</v>
      </c>
      <c r="C42" s="4" t="s">
        <v>215</v>
      </c>
      <c r="D42" s="4" t="s">
        <v>214</v>
      </c>
      <c r="E42" s="4" t="s">
        <v>153</v>
      </c>
      <c r="F42" s="4"/>
      <c r="G42" s="4"/>
      <c r="H42" s="4"/>
      <c r="I42" s="31"/>
      <c r="S42" s="96"/>
    </row>
    <row r="43" spans="1:21" ht="20.25" x14ac:dyDescent="0.35">
      <c r="A43" s="46">
        <v>45</v>
      </c>
      <c r="B43" s="5" t="s">
        <v>206</v>
      </c>
      <c r="C43" s="4" t="s">
        <v>185</v>
      </c>
      <c r="D43" s="4" t="s">
        <v>37</v>
      </c>
      <c r="E43" s="4" t="s">
        <v>38</v>
      </c>
      <c r="F43" s="4" t="s">
        <v>187</v>
      </c>
      <c r="G43" s="4" t="s">
        <v>204</v>
      </c>
      <c r="H43" s="30"/>
      <c r="I43" s="31"/>
      <c r="S43" s="96"/>
    </row>
    <row r="44" spans="1:21" ht="20.25" x14ac:dyDescent="0.35">
      <c r="A44" s="46" t="s">
        <v>184</v>
      </c>
      <c r="B44" s="5"/>
      <c r="C44" s="4" t="s">
        <v>218</v>
      </c>
      <c r="D44" s="4" t="s">
        <v>217</v>
      </c>
      <c r="E44" s="4" t="s">
        <v>217</v>
      </c>
      <c r="F44" s="4"/>
      <c r="G44" s="4"/>
      <c r="H44" s="4"/>
      <c r="I44" s="31"/>
      <c r="S44" s="96"/>
    </row>
    <row r="45" spans="1:21" x14ac:dyDescent="0.3">
      <c r="A45" s="46" t="s">
        <v>100</v>
      </c>
      <c r="B45" s="5"/>
      <c r="C45" s="4"/>
      <c r="D45" s="4"/>
      <c r="E45" s="4"/>
      <c r="F45" s="4"/>
      <c r="G45" s="4"/>
      <c r="H45" s="4"/>
      <c r="I45" s="31"/>
      <c r="S45" s="96"/>
    </row>
    <row r="46" spans="1:21" x14ac:dyDescent="0.3">
      <c r="A46" s="46" t="s">
        <v>101</v>
      </c>
      <c r="B46" s="5"/>
      <c r="C46" s="4"/>
      <c r="D46" s="4"/>
      <c r="E46" s="4"/>
      <c r="F46" s="4"/>
      <c r="G46" s="4"/>
      <c r="H46" s="4"/>
      <c r="I46" s="31"/>
      <c r="S46" s="96"/>
    </row>
    <row r="47" spans="1:21" ht="20.25" x14ac:dyDescent="0.35">
      <c r="A47" s="46" t="s">
        <v>102</v>
      </c>
      <c r="B47" s="5" t="s">
        <v>276</v>
      </c>
      <c r="C47" s="4" t="s">
        <v>237</v>
      </c>
      <c r="D47" s="4" t="s">
        <v>180</v>
      </c>
      <c r="E47" s="4" t="s">
        <v>238</v>
      </c>
      <c r="F47" s="4" t="s">
        <v>163</v>
      </c>
      <c r="G47" s="4" t="s">
        <v>247</v>
      </c>
      <c r="H47" s="30"/>
      <c r="I47" s="38"/>
      <c r="S47" s="96"/>
    </row>
    <row r="48" spans="1:21" x14ac:dyDescent="0.3">
      <c r="A48" s="46" t="s">
        <v>103</v>
      </c>
      <c r="B48" s="8" t="s">
        <v>34</v>
      </c>
      <c r="C48" s="6" t="s">
        <v>110</v>
      </c>
      <c r="D48" s="6" t="s">
        <v>39</v>
      </c>
      <c r="E48" s="4" t="s">
        <v>277</v>
      </c>
      <c r="F48" s="4" t="s">
        <v>33</v>
      </c>
      <c r="G48" s="4"/>
      <c r="H48" s="6"/>
      <c r="I48" s="31"/>
      <c r="S48" s="96"/>
    </row>
    <row r="49" spans="1:19" x14ac:dyDescent="0.3">
      <c r="A49" s="46" t="s">
        <v>104</v>
      </c>
      <c r="B49" s="5" t="s">
        <v>43</v>
      </c>
      <c r="C49" s="4"/>
      <c r="D49" s="4" t="s">
        <v>44</v>
      </c>
      <c r="E49" s="4" t="s">
        <v>42</v>
      </c>
      <c r="F49" s="4"/>
      <c r="G49" s="4"/>
      <c r="H49" s="4"/>
      <c r="I49" s="31"/>
      <c r="S49" s="96"/>
    </row>
    <row r="50" spans="1:19" ht="19.5" thickBot="1" x14ac:dyDescent="0.35">
      <c r="A50" s="46" t="s">
        <v>26</v>
      </c>
      <c r="B50" s="9" t="s">
        <v>46</v>
      </c>
      <c r="C50" s="12" t="s">
        <v>177</v>
      </c>
      <c r="D50" s="12" t="s">
        <v>48</v>
      </c>
      <c r="E50" s="12" t="s">
        <v>48</v>
      </c>
      <c r="F50" s="12">
        <v>10</v>
      </c>
      <c r="G50" s="12" t="s">
        <v>49</v>
      </c>
      <c r="H50" s="12" t="s">
        <v>47</v>
      </c>
      <c r="I50" s="14"/>
      <c r="S50" s="96"/>
    </row>
    <row r="51" spans="1:19" x14ac:dyDescent="0.3">
      <c r="S51" s="96"/>
    </row>
  </sheetData>
  <mergeCells count="5">
    <mergeCell ref="B1:I1"/>
    <mergeCell ref="L2:U2"/>
    <mergeCell ref="J3:J11"/>
    <mergeCell ref="J12:J20"/>
    <mergeCell ref="J21:J29"/>
  </mergeCells>
  <pageMargins left="0.23622047244094488" right="0.23622047244094488" top="0.19685039370078741" bottom="0.19685039370078741" header="0" footer="0"/>
  <pageSetup paperSize="9" scale="39" orientation="portrait" copies="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AE3F213A2C54A4CB4400411E46A636A" ma:contentTypeVersion="49" ma:contentTypeDescription="Создание документа." ma:contentTypeScope="" ma:versionID="cef34c7af9a156a4bec4635812f9f64b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44226da6f114a0b9638dd6372d57a13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AWJJH2MPE6E2-583845328-1646</_dlc_DocId>
    <_dlc_DocIdUrl xmlns="4a252ca3-5a62-4c1c-90a6-29f4710e47f8">
      <Url>http://edu-sps.koiro.local/Sharya/School3/1/_layouts/15/DocIdRedir.aspx?ID=AWJJH2MPE6E2-583845328-1646</Url>
      <Description>AWJJH2MPE6E2-583845328-1646</Description>
    </_dlc_DocIdUrl>
  </documentManagement>
</p:properties>
</file>

<file path=customXml/itemProps1.xml><?xml version="1.0" encoding="utf-8"?>
<ds:datastoreItem xmlns:ds="http://schemas.openxmlformats.org/officeDocument/2006/customXml" ds:itemID="{1EB4ED15-5546-400B-9821-0445E6B36DEB}"/>
</file>

<file path=customXml/itemProps2.xml><?xml version="1.0" encoding="utf-8"?>
<ds:datastoreItem xmlns:ds="http://schemas.openxmlformats.org/officeDocument/2006/customXml" ds:itemID="{DA170049-CA0E-4234-9A00-5B542ADACE23}"/>
</file>

<file path=customXml/itemProps3.xml><?xml version="1.0" encoding="utf-8"?>
<ds:datastoreItem xmlns:ds="http://schemas.openxmlformats.org/officeDocument/2006/customXml" ds:itemID="{9A7FEDEF-D62E-4B94-886B-4558EEABBB43}"/>
</file>

<file path=customXml/itemProps4.xml><?xml version="1.0" encoding="utf-8"?>
<ds:datastoreItem xmlns:ds="http://schemas.openxmlformats.org/officeDocument/2006/customXml" ds:itemID="{914CF478-D99C-490C-A466-B35D9B5065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учителя II полугодие  (2)</vt:lpstr>
      <vt:lpstr>учителя II полугодие(каб) </vt:lpstr>
      <vt:lpstr>II-полугодие</vt:lpstr>
      <vt:lpstr>понедельник</vt:lpstr>
      <vt:lpstr>вторник</vt:lpstr>
      <vt:lpstr>среда</vt:lpstr>
      <vt:lpstr>четверг</vt:lpstr>
      <vt:lpstr>пятница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2020-03-27T06:49:05Z</cp:lastPrinted>
  <dcterms:created xsi:type="dcterms:W3CDTF">2017-06-27T20:52:17Z</dcterms:created>
  <dcterms:modified xsi:type="dcterms:W3CDTF">2020-03-29T19:42:23Z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0x0101007AE3F213A2C54A4CB4400411E46A636A</vt:lpwstr>
  </property>
  <property fmtid="{D5CDD505-2E9C-101B-9397-08002B2CF9AE}" pid="3" name="_dlc_DocIdItemGuid">
    <vt:lpwstr>b8b6261e-0474-4c3d-8f40-c590cc442c9b</vt:lpwstr>
  </property>
</Properties>
</file>