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370" windowHeight="6840" tabRatio="0"/>
  </bookViews>
  <sheets>
    <sheet name="TDSheet" sheetId="1" r:id="rId1"/>
  </sheets>
  <definedNames>
    <definedName name="_xlnm.Print_Area" localSheetId="0">TDSheet!$A$1:$P$343</definedName>
  </definedNames>
  <calcPr calcId="162913"/>
</workbook>
</file>

<file path=xl/calcChain.xml><?xml version="1.0" encoding="utf-8"?>
<calcChain xmlns="http://schemas.openxmlformats.org/spreadsheetml/2006/main">
  <c r="F50" i="1" l="1"/>
  <c r="G50" i="1"/>
  <c r="H50" i="1"/>
  <c r="I50" i="1"/>
  <c r="J50" i="1"/>
  <c r="K50" i="1"/>
  <c r="L50" i="1"/>
  <c r="M50" i="1"/>
  <c r="N50" i="1"/>
  <c r="O50" i="1"/>
  <c r="P50" i="1"/>
  <c r="E50" i="1"/>
  <c r="P337" i="1" l="1"/>
  <c r="O337" i="1"/>
  <c r="N337" i="1"/>
  <c r="M337" i="1"/>
  <c r="L337" i="1"/>
  <c r="K337" i="1"/>
  <c r="J337" i="1"/>
  <c r="I337" i="1"/>
  <c r="H337" i="1"/>
  <c r="G337" i="1"/>
  <c r="F337" i="1"/>
  <c r="E33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E264" i="1" l="1"/>
  <c r="F323" i="1" l="1"/>
  <c r="G323" i="1"/>
  <c r="H323" i="1"/>
  <c r="I323" i="1"/>
  <c r="J323" i="1"/>
  <c r="K323" i="1"/>
  <c r="L323" i="1"/>
  <c r="M323" i="1"/>
  <c r="N323" i="1"/>
  <c r="O323" i="1"/>
  <c r="P323" i="1"/>
  <c r="E323" i="1"/>
  <c r="F319" i="1"/>
  <c r="E319" i="1"/>
  <c r="F296" i="1"/>
  <c r="G296" i="1"/>
  <c r="H296" i="1"/>
  <c r="I296" i="1"/>
  <c r="J296" i="1"/>
  <c r="K296" i="1"/>
  <c r="L296" i="1"/>
  <c r="M296" i="1"/>
  <c r="N296" i="1"/>
  <c r="O296" i="1"/>
  <c r="P296" i="1"/>
  <c r="E296" i="1"/>
  <c r="F268" i="1"/>
  <c r="G268" i="1"/>
  <c r="H268" i="1"/>
  <c r="I268" i="1"/>
  <c r="J268" i="1"/>
  <c r="K268" i="1"/>
  <c r="L268" i="1"/>
  <c r="M268" i="1"/>
  <c r="N268" i="1"/>
  <c r="O268" i="1"/>
  <c r="P268" i="1"/>
  <c r="E268" i="1"/>
  <c r="F242" i="1"/>
  <c r="G242" i="1"/>
  <c r="H242" i="1"/>
  <c r="I242" i="1"/>
  <c r="J242" i="1"/>
  <c r="K242" i="1"/>
  <c r="L242" i="1"/>
  <c r="M242" i="1"/>
  <c r="N242" i="1"/>
  <c r="O242" i="1"/>
  <c r="P242" i="1"/>
  <c r="E242" i="1"/>
  <c r="P213" i="1"/>
  <c r="F213" i="1"/>
  <c r="G213" i="1"/>
  <c r="H213" i="1"/>
  <c r="I213" i="1"/>
  <c r="J213" i="1"/>
  <c r="K213" i="1"/>
  <c r="L213" i="1"/>
  <c r="M213" i="1"/>
  <c r="N213" i="1"/>
  <c r="O213" i="1"/>
  <c r="E213" i="1"/>
  <c r="F175" i="1"/>
  <c r="G175" i="1"/>
  <c r="H175" i="1"/>
  <c r="I175" i="1"/>
  <c r="J175" i="1"/>
  <c r="K175" i="1"/>
  <c r="L175" i="1"/>
  <c r="M175" i="1"/>
  <c r="N175" i="1"/>
  <c r="O175" i="1"/>
  <c r="P175" i="1"/>
  <c r="E175" i="1"/>
  <c r="F147" i="1"/>
  <c r="G147" i="1"/>
  <c r="H147" i="1"/>
  <c r="I147" i="1"/>
  <c r="J147" i="1"/>
  <c r="K147" i="1"/>
  <c r="L147" i="1"/>
  <c r="M147" i="1"/>
  <c r="N147" i="1"/>
  <c r="O147" i="1"/>
  <c r="P147" i="1"/>
  <c r="E147" i="1"/>
  <c r="F119" i="1"/>
  <c r="G119" i="1"/>
  <c r="H119" i="1"/>
  <c r="I119" i="1"/>
  <c r="J119" i="1"/>
  <c r="K119" i="1"/>
  <c r="L119" i="1"/>
  <c r="M119" i="1"/>
  <c r="N119" i="1"/>
  <c r="O119" i="1"/>
  <c r="P119" i="1"/>
  <c r="E119" i="1"/>
  <c r="E93" i="1"/>
  <c r="F93" i="1"/>
  <c r="G93" i="1"/>
  <c r="H93" i="1"/>
  <c r="I93" i="1"/>
  <c r="J93" i="1"/>
  <c r="K93" i="1"/>
  <c r="L93" i="1"/>
  <c r="M93" i="1"/>
  <c r="N93" i="1"/>
  <c r="O93" i="1"/>
  <c r="P93" i="1"/>
  <c r="F65" i="1"/>
  <c r="G65" i="1"/>
  <c r="H65" i="1"/>
  <c r="I65" i="1"/>
  <c r="J65" i="1"/>
  <c r="K65" i="1"/>
  <c r="L65" i="1"/>
  <c r="M65" i="1"/>
  <c r="N65" i="1"/>
  <c r="O65" i="1"/>
  <c r="P65" i="1"/>
  <c r="E65" i="1"/>
  <c r="E171" i="1" l="1"/>
  <c r="E160" i="1"/>
  <c r="F197" i="1"/>
  <c r="G197" i="1"/>
  <c r="H197" i="1"/>
  <c r="I197" i="1"/>
  <c r="J197" i="1"/>
  <c r="K197" i="1"/>
  <c r="L197" i="1"/>
  <c r="M197" i="1"/>
  <c r="N197" i="1"/>
  <c r="O197" i="1"/>
  <c r="P197" i="1"/>
  <c r="E197" i="1"/>
  <c r="E176" i="1" l="1"/>
  <c r="E292" i="1"/>
  <c r="E143" i="1"/>
  <c r="E131" i="1"/>
  <c r="E148" i="1" l="1"/>
  <c r="E308" i="1"/>
  <c r="E324" i="1" s="1"/>
  <c r="E280" i="1"/>
  <c r="E297" i="1" s="1"/>
  <c r="E254" i="1"/>
  <c r="E238" i="1"/>
  <c r="E226" i="1"/>
  <c r="E209" i="1"/>
  <c r="E214" i="1" s="1"/>
  <c r="F115" i="1"/>
  <c r="G115" i="1"/>
  <c r="H115" i="1"/>
  <c r="I115" i="1"/>
  <c r="J115" i="1"/>
  <c r="K115" i="1"/>
  <c r="L115" i="1"/>
  <c r="M115" i="1"/>
  <c r="N115" i="1"/>
  <c r="O115" i="1"/>
  <c r="P115" i="1"/>
  <c r="E115" i="1"/>
  <c r="E105" i="1"/>
  <c r="E89" i="1"/>
  <c r="E77" i="1"/>
  <c r="E61" i="1"/>
  <c r="E94" i="1" l="1"/>
  <c r="E243" i="1"/>
  <c r="E120" i="1"/>
  <c r="E269" i="1"/>
  <c r="I292" i="1"/>
  <c r="J292" i="1"/>
  <c r="K292" i="1"/>
  <c r="L292" i="1"/>
  <c r="M292" i="1"/>
  <c r="N292" i="1"/>
  <c r="O292" i="1"/>
  <c r="P292" i="1"/>
  <c r="I308" i="1"/>
  <c r="J308" i="1"/>
  <c r="K308" i="1"/>
  <c r="L308" i="1"/>
  <c r="M308" i="1"/>
  <c r="N308" i="1"/>
  <c r="O308" i="1"/>
  <c r="P308" i="1"/>
  <c r="I319" i="1"/>
  <c r="J319" i="1"/>
  <c r="K319" i="1"/>
  <c r="L319" i="1"/>
  <c r="M319" i="1"/>
  <c r="N319" i="1"/>
  <c r="O319" i="1"/>
  <c r="P319" i="1"/>
  <c r="I280" i="1"/>
  <c r="I297" i="1" s="1"/>
  <c r="J280" i="1"/>
  <c r="J297" i="1" s="1"/>
  <c r="K280" i="1"/>
  <c r="L280" i="1"/>
  <c r="M280" i="1"/>
  <c r="M297" i="1" s="1"/>
  <c r="N280" i="1"/>
  <c r="O280" i="1"/>
  <c r="P280" i="1"/>
  <c r="I264" i="1"/>
  <c r="J264" i="1"/>
  <c r="K264" i="1"/>
  <c r="L264" i="1"/>
  <c r="M264" i="1"/>
  <c r="N264" i="1"/>
  <c r="O264" i="1"/>
  <c r="P264" i="1"/>
  <c r="I254" i="1"/>
  <c r="I269" i="1" s="1"/>
  <c r="J254" i="1"/>
  <c r="K254" i="1"/>
  <c r="K269" i="1" s="1"/>
  <c r="L254" i="1"/>
  <c r="L269" i="1" s="1"/>
  <c r="M254" i="1"/>
  <c r="M269" i="1" s="1"/>
  <c r="N254" i="1"/>
  <c r="N269" i="1" s="1"/>
  <c r="O254" i="1"/>
  <c r="O269" i="1" s="1"/>
  <c r="P254" i="1"/>
  <c r="P269" i="1" s="1"/>
  <c r="I238" i="1"/>
  <c r="J238" i="1"/>
  <c r="K238" i="1"/>
  <c r="L238" i="1"/>
  <c r="M238" i="1"/>
  <c r="N238" i="1"/>
  <c r="O238" i="1"/>
  <c r="P238" i="1"/>
  <c r="I226" i="1"/>
  <c r="I243" i="1" s="1"/>
  <c r="J226" i="1"/>
  <c r="K226" i="1"/>
  <c r="K243" i="1" s="1"/>
  <c r="L226" i="1"/>
  <c r="M226" i="1"/>
  <c r="M243" i="1" s="1"/>
  <c r="N226" i="1"/>
  <c r="O226" i="1"/>
  <c r="O243" i="1" s="1"/>
  <c r="P226" i="1"/>
  <c r="I209" i="1"/>
  <c r="I214" i="1" s="1"/>
  <c r="J209" i="1"/>
  <c r="J214" i="1" s="1"/>
  <c r="K209" i="1"/>
  <c r="K214" i="1" s="1"/>
  <c r="L209" i="1"/>
  <c r="L214" i="1" s="1"/>
  <c r="M209" i="1"/>
  <c r="M214" i="1" s="1"/>
  <c r="N209" i="1"/>
  <c r="N214" i="1" s="1"/>
  <c r="O209" i="1"/>
  <c r="O214" i="1" s="1"/>
  <c r="P209" i="1"/>
  <c r="P214" i="1" s="1"/>
  <c r="I171" i="1"/>
  <c r="J171" i="1"/>
  <c r="K171" i="1"/>
  <c r="L171" i="1"/>
  <c r="M171" i="1"/>
  <c r="N171" i="1"/>
  <c r="O171" i="1"/>
  <c r="P171" i="1"/>
  <c r="I160" i="1"/>
  <c r="J160" i="1"/>
  <c r="K160" i="1"/>
  <c r="K176" i="1" s="1"/>
  <c r="L160" i="1"/>
  <c r="M160" i="1"/>
  <c r="N160" i="1"/>
  <c r="O160" i="1"/>
  <c r="P160" i="1"/>
  <c r="I143" i="1"/>
  <c r="J143" i="1"/>
  <c r="K143" i="1"/>
  <c r="L143" i="1"/>
  <c r="M143" i="1"/>
  <c r="N143" i="1"/>
  <c r="O143" i="1"/>
  <c r="P143" i="1"/>
  <c r="I131" i="1"/>
  <c r="J131" i="1"/>
  <c r="K131" i="1"/>
  <c r="L131" i="1"/>
  <c r="M131" i="1"/>
  <c r="N131" i="1"/>
  <c r="O131" i="1"/>
  <c r="P131" i="1"/>
  <c r="I105" i="1"/>
  <c r="I120" i="1" s="1"/>
  <c r="J105" i="1"/>
  <c r="J120" i="1" s="1"/>
  <c r="K105" i="1"/>
  <c r="K120" i="1" s="1"/>
  <c r="L105" i="1"/>
  <c r="L120" i="1" s="1"/>
  <c r="M105" i="1"/>
  <c r="M120" i="1" s="1"/>
  <c r="N105" i="1"/>
  <c r="N120" i="1" s="1"/>
  <c r="O105" i="1"/>
  <c r="O120" i="1" s="1"/>
  <c r="P105" i="1"/>
  <c r="P120" i="1" s="1"/>
  <c r="I61" i="1"/>
  <c r="J61" i="1"/>
  <c r="K61" i="1"/>
  <c r="L61" i="1"/>
  <c r="M61" i="1"/>
  <c r="N61" i="1"/>
  <c r="O61" i="1"/>
  <c r="P61" i="1"/>
  <c r="I89" i="1"/>
  <c r="J89" i="1"/>
  <c r="K89" i="1"/>
  <c r="L89" i="1"/>
  <c r="M89" i="1"/>
  <c r="N89" i="1"/>
  <c r="O89" i="1"/>
  <c r="P89" i="1"/>
  <c r="I77" i="1"/>
  <c r="I94" i="1" s="1"/>
  <c r="J77" i="1"/>
  <c r="J94" i="1" s="1"/>
  <c r="K77" i="1"/>
  <c r="K94" i="1" s="1"/>
  <c r="L77" i="1"/>
  <c r="M77" i="1"/>
  <c r="N77" i="1"/>
  <c r="O77" i="1"/>
  <c r="P77" i="1"/>
  <c r="P297" i="1" l="1"/>
  <c r="N297" i="1"/>
  <c r="L297" i="1"/>
  <c r="K297" i="1"/>
  <c r="J269" i="1"/>
  <c r="P243" i="1"/>
  <c r="N243" i="1"/>
  <c r="L243" i="1"/>
  <c r="J243" i="1"/>
  <c r="N176" i="1"/>
  <c r="M176" i="1"/>
  <c r="L176" i="1"/>
  <c r="J176" i="1"/>
  <c r="I176" i="1"/>
  <c r="J148" i="1"/>
  <c r="P94" i="1"/>
  <c r="O94" i="1"/>
  <c r="N94" i="1"/>
  <c r="M94" i="1"/>
  <c r="L94" i="1"/>
  <c r="O297" i="1"/>
  <c r="P176" i="1"/>
  <c r="P148" i="1"/>
  <c r="O148" i="1"/>
  <c r="N148" i="1"/>
  <c r="M148" i="1"/>
  <c r="L148" i="1"/>
  <c r="I148" i="1"/>
  <c r="P324" i="1"/>
  <c r="L324" i="1"/>
  <c r="O324" i="1"/>
  <c r="K324" i="1"/>
  <c r="N324" i="1"/>
  <c r="J324" i="1"/>
  <c r="M324" i="1"/>
  <c r="I324" i="1"/>
  <c r="K148" i="1"/>
  <c r="O176" i="1"/>
  <c r="F105" i="1"/>
  <c r="F120" i="1" s="1"/>
  <c r="G105" i="1"/>
  <c r="G120" i="1" s="1"/>
  <c r="H105" i="1"/>
  <c r="H120" i="1" s="1"/>
  <c r="F238" i="1" l="1"/>
  <c r="G238" i="1"/>
  <c r="H238" i="1"/>
  <c r="G319" i="1" l="1"/>
  <c r="H319" i="1"/>
  <c r="H264" i="1" l="1"/>
  <c r="F280" i="1" l="1"/>
  <c r="G280" i="1"/>
  <c r="H280" i="1"/>
  <c r="F292" i="1" l="1"/>
  <c r="F297" i="1" s="1"/>
  <c r="G292" i="1"/>
  <c r="G297" i="1" s="1"/>
  <c r="H292" i="1"/>
  <c r="H297" i="1" s="1"/>
  <c r="F308" i="1"/>
  <c r="F324" i="1" s="1"/>
  <c r="G308" i="1"/>
  <c r="G324" i="1" s="1"/>
  <c r="H308" i="1"/>
  <c r="H324" i="1" s="1"/>
  <c r="F264" i="1"/>
  <c r="G264" i="1"/>
  <c r="F254" i="1"/>
  <c r="G254" i="1"/>
  <c r="H254" i="1"/>
  <c r="H269" i="1" s="1"/>
  <c r="F226" i="1"/>
  <c r="F243" i="1" s="1"/>
  <c r="G226" i="1"/>
  <c r="G243" i="1" s="1"/>
  <c r="H226" i="1"/>
  <c r="H243" i="1" s="1"/>
  <c r="F209" i="1"/>
  <c r="F214" i="1" s="1"/>
  <c r="G209" i="1"/>
  <c r="G214" i="1" s="1"/>
  <c r="H209" i="1"/>
  <c r="H214" i="1" s="1"/>
  <c r="F171" i="1"/>
  <c r="G171" i="1"/>
  <c r="H171" i="1"/>
  <c r="F160" i="1"/>
  <c r="G160" i="1"/>
  <c r="H160" i="1"/>
  <c r="F143" i="1"/>
  <c r="G143" i="1"/>
  <c r="H143" i="1"/>
  <c r="H131" i="1"/>
  <c r="F131" i="1"/>
  <c r="G131" i="1"/>
  <c r="H89" i="1"/>
  <c r="F89" i="1"/>
  <c r="G89" i="1"/>
  <c r="H77" i="1"/>
  <c r="G77" i="1"/>
  <c r="F77" i="1"/>
  <c r="F94" i="1" s="1"/>
  <c r="H61" i="1"/>
  <c r="G61" i="1"/>
  <c r="F61" i="1"/>
  <c r="G94" i="1" l="1"/>
  <c r="G148" i="1"/>
  <c r="F148" i="1"/>
  <c r="G269" i="1"/>
  <c r="F269" i="1"/>
  <c r="G176" i="1"/>
  <c r="H94" i="1"/>
  <c r="F176" i="1"/>
  <c r="H148" i="1"/>
  <c r="H176" i="1"/>
  <c r="L66" i="1"/>
  <c r="L325" i="1" s="1"/>
  <c r="L326" i="1" s="1"/>
  <c r="E66" i="1"/>
  <c r="E325" i="1" s="1"/>
  <c r="E326" i="1" s="1"/>
  <c r="P66" i="1"/>
  <c r="P325" i="1" s="1"/>
  <c r="P326" i="1" s="1"/>
  <c r="N66" i="1"/>
  <c r="N325" i="1" s="1"/>
  <c r="N326" i="1" s="1"/>
  <c r="M66" i="1"/>
  <c r="M325" i="1" s="1"/>
  <c r="M326" i="1" s="1"/>
  <c r="J66" i="1"/>
  <c r="J325" i="1" s="1"/>
  <c r="J326" i="1" s="1"/>
  <c r="O66" i="1"/>
  <c r="O325" i="1" s="1"/>
  <c r="O326" i="1" s="1"/>
  <c r="H66" i="1"/>
  <c r="K66" i="1"/>
  <c r="K325" i="1"/>
  <c r="K326" i="1" s="1"/>
  <c r="G66" i="1"/>
  <c r="I66" i="1"/>
  <c r="I325" i="1" s="1"/>
  <c r="I326" i="1" s="1"/>
  <c r="F66" i="1"/>
  <c r="F325" i="1" l="1"/>
  <c r="F326" i="1" s="1"/>
  <c r="G325" i="1"/>
  <c r="G326" i="1" s="1"/>
  <c r="H325" i="1"/>
  <c r="H326" i="1" s="1"/>
</calcChain>
</file>

<file path=xl/sharedStrings.xml><?xml version="1.0" encoding="utf-8"?>
<sst xmlns="http://schemas.openxmlformats.org/spreadsheetml/2006/main" count="717" uniqueCount="189">
  <si>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</si>
  <si>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</si>
  <si>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</si>
  <si>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</si>
  <si>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</si>
  <si>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</si>
  <si>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</si>
  <si>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</si>
  <si>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</si>
  <si>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2</t>
  </si>
  <si>
    <t>3</t>
  </si>
  <si>
    <t>4</t>
  </si>
  <si>
    <t>5</t>
  </si>
  <si>
    <t>6</t>
  </si>
  <si>
    <t>7</t>
  </si>
  <si>
    <t>71</t>
  </si>
  <si>
    <t>200</t>
  </si>
  <si>
    <t>379</t>
  </si>
  <si>
    <t>Кофейный напиток с молоком</t>
  </si>
  <si>
    <t>Хлеб пшеничный</t>
  </si>
  <si>
    <t>45</t>
  </si>
  <si>
    <t>Макаронные изделия отварные</t>
  </si>
  <si>
    <t>348</t>
  </si>
  <si>
    <t>389</t>
  </si>
  <si>
    <t>Хлеб ржаной</t>
  </si>
  <si>
    <t>Итого за день</t>
  </si>
  <si>
    <t>382</t>
  </si>
  <si>
    <t>88</t>
  </si>
  <si>
    <t>Щи из свежей капусты с картофелем</t>
  </si>
  <si>
    <t>Рис отварной</t>
  </si>
  <si>
    <t>338</t>
  </si>
  <si>
    <t>100</t>
  </si>
  <si>
    <t>342</t>
  </si>
  <si>
    <t>182</t>
  </si>
  <si>
    <t>377</t>
  </si>
  <si>
    <t>Чай с лимоном</t>
  </si>
  <si>
    <t>297</t>
  </si>
  <si>
    <t>235</t>
  </si>
  <si>
    <t>120</t>
  </si>
  <si>
    <t>82</t>
  </si>
  <si>
    <t>295</t>
  </si>
  <si>
    <t>106</t>
  </si>
  <si>
    <t>378</t>
  </si>
  <si>
    <t>Чай с молоком</t>
  </si>
  <si>
    <t>223</t>
  </si>
  <si>
    <t>Суп молочный с макаронными изделиями</t>
  </si>
  <si>
    <t>250</t>
  </si>
  <si>
    <t>210</t>
  </si>
  <si>
    <t>321</t>
  </si>
  <si>
    <t>Борщ с капустой и картофелем</t>
  </si>
  <si>
    <t>Итого за период</t>
  </si>
  <si>
    <t>Итого за период (среднее)</t>
  </si>
  <si>
    <t>Говядина отварная (в борщ с капустой и картофелем)</t>
  </si>
  <si>
    <t>Зефир</t>
  </si>
  <si>
    <t>30/20</t>
  </si>
  <si>
    <t>150/50/15</t>
  </si>
  <si>
    <t xml:space="preserve">Примерное меню </t>
  </si>
  <si>
    <t xml:space="preserve">ПР </t>
  </si>
  <si>
    <t>Салат из белокачанной капусты           (с морковью)</t>
  </si>
  <si>
    <t>Итого :</t>
  </si>
  <si>
    <t>Какао  с молоком</t>
  </si>
  <si>
    <t>ПР</t>
  </si>
  <si>
    <t>Плоды или ягоды свежие (яблоко)</t>
  </si>
  <si>
    <t>Компот из плодов  или ягод сушенных (курага)</t>
  </si>
  <si>
    <t>Итого:</t>
  </si>
  <si>
    <t>Котелты рубленые из бройлер-цыплят</t>
  </si>
  <si>
    <t>Суп картофельный с рыбными фрикадельками</t>
  </si>
  <si>
    <t>Запеканка из творога (со сгущенным молоком)</t>
  </si>
  <si>
    <t>Картофель в молоке</t>
  </si>
  <si>
    <t>Бутерброд с колбасой</t>
  </si>
  <si>
    <t>Плоды и ягоды свежие (банан)</t>
  </si>
  <si>
    <t>Компот из свежих плодов или ягод (яблоко)</t>
  </si>
  <si>
    <t>Котлеты, биточки, шницели (котлета с молоком)</t>
  </si>
  <si>
    <t>Компот из свежих плодов или ягод (груша)</t>
  </si>
  <si>
    <t>Плоды или ягоды свежие (груша)</t>
  </si>
  <si>
    <t>Рассольник ленинградский</t>
  </si>
  <si>
    <t>Фрикадельки рыбные (в суп)</t>
  </si>
  <si>
    <t>200/15/7</t>
  </si>
  <si>
    <t>Компот из свежих плодов или ягод  (вишня)</t>
  </si>
  <si>
    <t>Картофель отварной (с маслом сливочным)</t>
  </si>
  <si>
    <t>Омлет натуральный (с маслом сливочным)</t>
  </si>
  <si>
    <t>Суп картофельный</t>
  </si>
  <si>
    <t xml:space="preserve">Соус сметанный </t>
  </si>
  <si>
    <t xml:space="preserve">Каша жидкая молочная (пшённая с маслом сливочным) </t>
  </si>
  <si>
    <t>Котлеты или биточки рыбные (с маслом сливочным)</t>
  </si>
  <si>
    <t>Всего за завтрак</t>
  </si>
  <si>
    <t>Всего за обед</t>
  </si>
  <si>
    <t xml:space="preserve"> </t>
  </si>
  <si>
    <t>Масло (порциями)</t>
  </si>
  <si>
    <t>30/15</t>
  </si>
  <si>
    <t>Витамины (мг)</t>
  </si>
  <si>
    <t>Минеральные вещества (мг)</t>
  </si>
  <si>
    <t>В 1</t>
  </si>
  <si>
    <t>С</t>
  </si>
  <si>
    <t>А</t>
  </si>
  <si>
    <t>Е</t>
  </si>
  <si>
    <t>Са</t>
  </si>
  <si>
    <t>Р</t>
  </si>
  <si>
    <t>Mg</t>
  </si>
  <si>
    <t>Fe</t>
  </si>
  <si>
    <t xml:space="preserve">Печенье затяжное </t>
  </si>
  <si>
    <t xml:space="preserve">Хлеб ржаной </t>
  </si>
  <si>
    <t>Каша рассыпчатая (крупа гречневая)</t>
  </si>
  <si>
    <t>Овощи натуральные свежие (огурец)</t>
  </si>
  <si>
    <t xml:space="preserve">Соки  овощные, фруктовые и ягодные  (яблоко) </t>
  </si>
  <si>
    <t xml:space="preserve">Кефип,ацидофилин, простокваша, простокваша, ряженка,айран (кефир) </t>
  </si>
  <si>
    <t>Салат из свеклы с сыром и чесноком</t>
  </si>
  <si>
    <t>Бутерброд с сыром</t>
  </si>
  <si>
    <t>Овощи припущенные (капуста с маслом сливочным)</t>
  </si>
  <si>
    <t xml:space="preserve">Кефир,ацидофилин, простокваша, простокваша, ряженка,айран (ряженка) </t>
  </si>
  <si>
    <t>Мясо тушенное</t>
  </si>
  <si>
    <t xml:space="preserve">Салат из моркови с сахаром или мёдом </t>
  </si>
  <si>
    <t>Салат картофельный с морковью и зеленым горошком</t>
  </si>
  <si>
    <t>Рыба припущенная в молоке</t>
  </si>
  <si>
    <t>Плоды или ягоды свежие (банан)</t>
  </si>
  <si>
    <t>Каша жидкая молочная (рисовая  с маслом сливочным)</t>
  </si>
  <si>
    <t>Говядина тушеная в сметане</t>
  </si>
  <si>
    <t xml:space="preserve">Кукуруза отварная </t>
  </si>
  <si>
    <t>Суп молочный с овощами</t>
  </si>
  <si>
    <t xml:space="preserve">Рыба, припущенная </t>
  </si>
  <si>
    <t>Омлет с колбасой или сосисками (с маслом сливочным)</t>
  </si>
  <si>
    <t>Винегрет овощной</t>
  </si>
  <si>
    <t>Пудинг из творога (запеченный) со сгущеным молоком</t>
  </si>
  <si>
    <t xml:space="preserve">Фрикадельки из кур или бройлеров-цыплят </t>
  </si>
  <si>
    <t>Птица или кролик отварные</t>
  </si>
  <si>
    <t>Салат из свеклы отварной</t>
  </si>
  <si>
    <t>Сезон: осенне-зимний</t>
  </si>
  <si>
    <t xml:space="preserve">Соки  овощные, фруктовые и ягодные  (вишневый) </t>
  </si>
  <si>
    <t xml:space="preserve">Соки  овощные, фруктовые и ягодные  (виноград) </t>
  </si>
  <si>
    <t>Йогурт 1,5 % жирности (индивидуальная упаковка)</t>
  </si>
  <si>
    <t xml:space="preserve">и пищевая ценность приготовляемых блюд </t>
  </si>
  <si>
    <t xml:space="preserve">для образовательных учреждений  города Костромы </t>
  </si>
  <si>
    <t>Говядина отварная (в суп картофельным)</t>
  </si>
  <si>
    <t>Говядина отварная (в щи из свежей капусты с картофелем)</t>
  </si>
  <si>
    <t>№</t>
  </si>
  <si>
    <t>Пюре картофельное (с маслом сливочным)</t>
  </si>
  <si>
    <t>50</t>
  </si>
  <si>
    <t>Бутерброд с отварными мясными продуктами</t>
  </si>
  <si>
    <t>Говядина отварная (в суп картофельный)</t>
  </si>
  <si>
    <t>День: понедельник,    неделя: первая,    ЗАВТРАК</t>
  </si>
  <si>
    <t>День: понедельник,    неделя: первая,    ОБЕД</t>
  </si>
  <si>
    <t>День: вторник,    неделя: первая,    ЗАВТРАК</t>
  </si>
  <si>
    <t>День: вторник,    неделя: первая,    ОБЕД</t>
  </si>
  <si>
    <t>День: среда,    неделя: первая,    ЗАВТРАК</t>
  </si>
  <si>
    <t>День: среда,    неделя: первая,    ОБЕД</t>
  </si>
  <si>
    <t>День: четверг,    неделя: первая,    ЗАВТРАК</t>
  </si>
  <si>
    <t>День: четверг,    неделя: первая,    ОБЕД</t>
  </si>
  <si>
    <t>День: пятница,    неделя: первая,    ЗАВТРАК</t>
  </si>
  <si>
    <t>День: пятница,    неделя: первая,    ОБЕД</t>
  </si>
  <si>
    <t>День: понедельник,    неделя: вторая,    ЗАВТРАК</t>
  </si>
  <si>
    <t>День: понедельник,    неделя: вторая,    ОБЕД</t>
  </si>
  <si>
    <t>День: вторник,    неделя: вторая,    ЗАВТРАК</t>
  </si>
  <si>
    <t>День: вторник,    неделя: вторая,    ОБЕД</t>
  </si>
  <si>
    <t>День: среда,    неделя: вторая,    ЗАВТРАК</t>
  </si>
  <si>
    <t>День: среда,    неделя: вторая,    ОБЕД</t>
  </si>
  <si>
    <t>День: четверг,    неделя: вторая,    ЗАВТРАК</t>
  </si>
  <si>
    <t>День: четверг,    неделя: вторая,    ОБЕД</t>
  </si>
  <si>
    <t>День: пятница,    неделя: вторая,    ЗАВТРАК</t>
  </si>
  <si>
    <t>День: пятница,    неделя: вторая,    ОБЕД</t>
  </si>
  <si>
    <r>
      <rPr>
        <b/>
        <sz val="8"/>
        <rFont val="Times New Roman"/>
        <family val="1"/>
        <charset val="204"/>
      </rPr>
      <t>Сборник технических нормативов</t>
    </r>
    <r>
      <rPr>
        <sz val="8"/>
        <rFont val="Times New Roman"/>
        <family val="1"/>
        <charset val="204"/>
      </rPr>
      <t xml:space="preserve"> - Сборник рецептур на продукцию для обучающихся во всех образовательных учреждениях / Под ред. М.П. Могильного и В.А. Тутельяна. - М.: ДеЛи принт, 2011. - 554 с.</t>
    </r>
  </si>
  <si>
    <t>День: понедельник,    неделя: первая,    ПОЛДНИК</t>
  </si>
  <si>
    <t>Всего за полдник</t>
  </si>
  <si>
    <t>День: вторник,    неделя: первая,    ПОЛДНИК</t>
  </si>
  <si>
    <t>День: среда,    неделя: первая,    ПОЛДНИК</t>
  </si>
  <si>
    <t>День: четверг,    неделя: первая,    ПОЛДНИК</t>
  </si>
  <si>
    <t>День: пятница,    неделя: первая,    ПОЛДНИК</t>
  </si>
  <si>
    <t>День: понедельник,    неделя: вторая,    ПОЛДНИК</t>
  </si>
  <si>
    <t>День: вторник,    неделя: вторая,    ПОЛДНИК</t>
  </si>
  <si>
    <t>День: среда,    неделя: вторая,    ПОЛДНИК</t>
  </si>
  <si>
    <t>День: четверг,    неделя: вторая,    ПОЛДНИК</t>
  </si>
  <si>
    <t>День: пятница,    неделя: вторая,    ПОЛДНИК</t>
  </si>
  <si>
    <t>Булочка домашняя</t>
  </si>
  <si>
    <t xml:space="preserve">Булочка школьная </t>
  </si>
  <si>
    <t>Булочка "Творожная"</t>
  </si>
  <si>
    <t xml:space="preserve">Кефир,ацидофилин, простокваша, простокваша, ряженка,айран (кефир) </t>
  </si>
  <si>
    <t>Рагу из овощей</t>
  </si>
  <si>
    <t>Чай с сахаром, вареньем, джемом, мёдом, повидлом</t>
  </si>
  <si>
    <t>200/15</t>
  </si>
  <si>
    <t>День: суббота,    неделя: первая,    ЗАВТРАК</t>
  </si>
  <si>
    <t>День: суббота,    неделя: вторая,    ЗАВТРАК</t>
  </si>
  <si>
    <t>Каша жидкая молочная (ячневая  с маслом сливочным)</t>
  </si>
  <si>
    <t>Возрастная категория: с 11 до 18 лет</t>
  </si>
  <si>
    <t>30</t>
  </si>
  <si>
    <t>Шницель рыбный натуральный</t>
  </si>
  <si>
    <t>Капуста   тушеная ( с масло сливочное)</t>
  </si>
  <si>
    <t>Котлеты, биточки, шницели (шницель)</t>
  </si>
  <si>
    <t>Биточки (особые) (с маслом сливочным)</t>
  </si>
  <si>
    <t>180</t>
  </si>
  <si>
    <t>Примерное 12 - ти дневное меню для питания детей              с 11 до 18 лет образовательных учреждений города Костромы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</si>
</sst>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49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1" fillId="2" borderId="5" xfId="0" applyNumberFormat="1" applyFont="1" applyFill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top"/>
    </xf>
    <xf numFmtId="0" fontId="1" fillId="2" borderId="6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1" fillId="0" borderId="0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2" fontId="5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center"/>
    </xf>
    <xf numFmtId="0" fontId="1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3" borderId="5" xfId="0" applyNumberFormat="1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2" fontId="5" fillId="0" borderId="30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8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276785</xdr:colOff>
      <xdr:row>32</xdr:row>
      <xdr:rowOff>71437</xdr:rowOff>
    </xdr:to>
    <xdr:pic>
      <xdr:nvPicPr>
        <xdr:cNvPr id="2" name="Рисунок 1" descr="титульник 5-1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4098" cy="6723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S357"/>
  <sheetViews>
    <sheetView tabSelected="1" zoomScale="120" zoomScaleNormal="120" zoomScaleSheetLayoutView="100" workbookViewId="0">
      <selection activeCell="Q38" sqref="Q38"/>
    </sheetView>
  </sheetViews>
  <sheetFormatPr defaultColWidth="10.44140625" defaultRowHeight="11.5" customHeight="1" x14ac:dyDescent="0.2"/>
  <cols>
    <col min="1" max="1" width="6" style="1" customWidth="1"/>
    <col min="2" max="2" width="16.6640625" style="1" customWidth="1"/>
    <col min="3" max="3" width="19.6640625" style="1" customWidth="1"/>
    <col min="4" max="4" width="9.6640625" style="1" customWidth="1"/>
    <col min="5" max="5" width="9.77734375" style="1" customWidth="1"/>
    <col min="6" max="6" width="8.77734375" style="1" customWidth="1"/>
    <col min="7" max="7" width="9.109375" style="1" customWidth="1"/>
    <col min="8" max="8" width="12.77734375" style="1" customWidth="1"/>
    <col min="9" max="9" width="8.44140625" customWidth="1"/>
    <col min="10" max="11" width="9.109375" customWidth="1"/>
    <col min="12" max="12" width="10.6640625" customWidth="1"/>
    <col min="13" max="13" width="9" customWidth="1"/>
    <col min="14" max="14" width="9.33203125" customWidth="1"/>
    <col min="15" max="15" width="8.44140625" customWidth="1"/>
    <col min="16" max="16" width="9.33203125" customWidth="1"/>
  </cols>
  <sheetData>
    <row r="1" spans="1:16" ht="11.5" customHeight="1" x14ac:dyDescent="0.25">
      <c r="A1" s="3"/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</row>
    <row r="2" spans="1:16" ht="11.5" customHeight="1" x14ac:dyDescent="0.25">
      <c r="A2" s="3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5.75" customHeight="1" x14ac:dyDescent="0.35">
      <c r="A3" s="179"/>
      <c r="B3" s="179"/>
      <c r="C3" s="179"/>
      <c r="D3" s="79"/>
      <c r="E3" s="79"/>
      <c r="F3" s="79"/>
      <c r="G3" s="79"/>
      <c r="H3" s="79"/>
      <c r="I3" s="80"/>
      <c r="J3" s="80"/>
      <c r="K3" s="80"/>
      <c r="L3" s="80"/>
      <c r="M3" s="179"/>
      <c r="N3" s="179"/>
      <c r="O3" s="179"/>
      <c r="P3" s="179"/>
    </row>
    <row r="4" spans="1:16" ht="11.5" customHeight="1" x14ac:dyDescent="0.3">
      <c r="A4" s="5"/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  <c r="P4" s="6"/>
    </row>
    <row r="5" spans="1:16" ht="105" customHeight="1" x14ac:dyDescent="0.35">
      <c r="A5" s="181"/>
      <c r="B5" s="181"/>
      <c r="C5" s="181"/>
      <c r="D5" s="79"/>
      <c r="E5" s="79"/>
      <c r="F5" s="79"/>
      <c r="G5" s="79"/>
      <c r="H5" s="79"/>
      <c r="I5" s="80"/>
      <c r="J5" s="80"/>
      <c r="K5" s="80"/>
      <c r="L5" s="80"/>
      <c r="M5" s="180"/>
      <c r="N5" s="180"/>
      <c r="O5" s="180"/>
      <c r="P5" s="180"/>
    </row>
    <row r="6" spans="1:16" ht="24.75" customHeight="1" x14ac:dyDescent="0.35">
      <c r="A6" s="181"/>
      <c r="B6" s="181"/>
      <c r="C6" s="181"/>
      <c r="D6" s="79"/>
      <c r="E6" s="79"/>
      <c r="F6" s="79"/>
      <c r="G6" s="79"/>
      <c r="H6" s="79"/>
      <c r="I6" s="80"/>
      <c r="J6" s="80"/>
      <c r="K6" s="80"/>
      <c r="L6" s="80"/>
      <c r="M6" s="182"/>
      <c r="N6" s="182"/>
      <c r="O6" s="182"/>
      <c r="P6" s="182"/>
    </row>
    <row r="7" spans="1:16" ht="24.75" customHeight="1" x14ac:dyDescent="0.35">
      <c r="A7" s="179"/>
      <c r="B7" s="179"/>
      <c r="C7" s="179"/>
      <c r="D7" s="79"/>
      <c r="E7" s="79"/>
      <c r="F7" s="79"/>
      <c r="G7" s="79"/>
      <c r="H7" s="79"/>
      <c r="I7" s="80"/>
      <c r="J7" s="80"/>
      <c r="K7" s="80"/>
      <c r="L7" s="80"/>
      <c r="M7" s="179"/>
      <c r="N7" s="179"/>
      <c r="O7" s="179"/>
      <c r="P7" s="179"/>
    </row>
    <row r="8" spans="1:16" ht="11.5" customHeight="1" x14ac:dyDescent="0.35">
      <c r="A8" s="79"/>
      <c r="B8" s="79"/>
      <c r="C8" s="79"/>
      <c r="D8" s="79"/>
      <c r="E8" s="79"/>
      <c r="F8" s="79"/>
      <c r="G8" s="79"/>
      <c r="H8" s="79"/>
      <c r="I8" s="80"/>
      <c r="J8" s="80"/>
      <c r="K8" s="80"/>
      <c r="L8" s="80"/>
      <c r="M8" s="79"/>
      <c r="N8" s="79"/>
      <c r="O8" s="79"/>
      <c r="P8" s="79"/>
    </row>
    <row r="9" spans="1:16" ht="11.5" customHeight="1" x14ac:dyDescent="0.3">
      <c r="A9" s="5"/>
      <c r="B9" s="5"/>
      <c r="C9" s="5"/>
      <c r="D9" s="5"/>
      <c r="E9" s="5"/>
      <c r="F9" s="5"/>
      <c r="G9" s="5"/>
      <c r="H9" s="5"/>
      <c r="I9" s="6"/>
      <c r="J9" s="6"/>
      <c r="K9" s="6"/>
      <c r="L9" s="6"/>
      <c r="M9" s="5"/>
      <c r="N9" s="5"/>
      <c r="O9" s="5"/>
      <c r="P9" s="5"/>
    </row>
    <row r="10" spans="1:16" ht="11.5" customHeight="1" x14ac:dyDescent="0.3">
      <c r="A10" s="5"/>
      <c r="B10" s="5"/>
      <c r="C10" s="5"/>
      <c r="D10" s="5"/>
      <c r="E10" s="5"/>
      <c r="F10" s="5"/>
      <c r="G10" s="5"/>
      <c r="H10" s="5"/>
      <c r="I10" s="6"/>
      <c r="J10" s="6"/>
      <c r="K10" s="6"/>
      <c r="L10" s="6"/>
      <c r="M10" s="5"/>
      <c r="N10" s="5"/>
      <c r="O10" s="5"/>
      <c r="P10" s="5"/>
    </row>
    <row r="11" spans="1:16" ht="11.5" customHeight="1" x14ac:dyDescent="0.3">
      <c r="A11" s="5"/>
      <c r="B11" s="5"/>
      <c r="C11" s="5"/>
      <c r="D11" s="5"/>
      <c r="E11" s="5"/>
      <c r="F11" s="5"/>
      <c r="G11" s="5"/>
      <c r="H11" s="5"/>
      <c r="I11" s="6"/>
      <c r="J11" s="6"/>
      <c r="K11" s="6"/>
      <c r="L11" s="6"/>
      <c r="M11" s="5"/>
      <c r="N11" s="5"/>
      <c r="O11" s="5"/>
      <c r="P11" s="5"/>
    </row>
    <row r="12" spans="1:16" ht="11.5" customHeight="1" x14ac:dyDescent="0.3">
      <c r="A12" s="5"/>
      <c r="B12" s="5"/>
      <c r="C12" s="5"/>
      <c r="D12" s="5"/>
      <c r="E12" s="5"/>
      <c r="F12" s="5"/>
      <c r="G12" s="5"/>
      <c r="H12" s="5"/>
      <c r="I12" s="6"/>
      <c r="J12" s="6"/>
      <c r="K12" s="6"/>
      <c r="L12" s="6"/>
      <c r="M12" s="5"/>
      <c r="N12" s="5"/>
      <c r="O12" s="5"/>
      <c r="P12" s="5"/>
    </row>
    <row r="13" spans="1:16" ht="11.5" customHeight="1" x14ac:dyDescent="0.3">
      <c r="A13" s="5"/>
      <c r="B13" s="5"/>
      <c r="C13" s="5"/>
      <c r="D13" s="5"/>
      <c r="E13" s="5"/>
      <c r="F13" s="5"/>
      <c r="G13" s="5"/>
      <c r="H13" s="5"/>
      <c r="I13" s="6"/>
      <c r="J13" s="6"/>
      <c r="K13" s="6"/>
      <c r="L13" s="6"/>
      <c r="M13" s="5"/>
      <c r="N13" s="5"/>
      <c r="O13" s="5"/>
      <c r="P13" s="5"/>
    </row>
    <row r="14" spans="1:16" ht="11.5" customHeight="1" x14ac:dyDescent="0.25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  <c r="M14" s="4"/>
      <c r="N14" s="4"/>
      <c r="O14" s="4"/>
      <c r="P14" s="4"/>
    </row>
    <row r="15" spans="1:16" ht="11.5" customHeight="1" x14ac:dyDescent="0.25">
      <c r="A15" s="3"/>
      <c r="B15" s="3"/>
      <c r="C15" s="3"/>
      <c r="D15" s="183" t="s">
        <v>188</v>
      </c>
      <c r="E15" s="183"/>
      <c r="F15" s="183"/>
      <c r="G15" s="183"/>
      <c r="H15" s="183"/>
      <c r="I15" s="183"/>
      <c r="J15" s="183"/>
      <c r="K15" s="183"/>
      <c r="L15" s="183"/>
      <c r="M15" s="4"/>
      <c r="N15" s="4"/>
      <c r="O15" s="4"/>
      <c r="P15" s="4"/>
    </row>
    <row r="16" spans="1:16" ht="11.5" customHeight="1" x14ac:dyDescent="0.25">
      <c r="A16" s="3"/>
      <c r="B16" s="3"/>
      <c r="C16" s="3"/>
      <c r="D16" s="183"/>
      <c r="E16" s="183"/>
      <c r="F16" s="183"/>
      <c r="G16" s="183"/>
      <c r="H16" s="183"/>
      <c r="I16" s="183"/>
      <c r="J16" s="183"/>
      <c r="K16" s="183"/>
      <c r="L16" s="183"/>
      <c r="M16" s="4"/>
      <c r="N16" s="4"/>
      <c r="O16" s="4"/>
      <c r="P16" s="4"/>
    </row>
    <row r="17" spans="1:16" ht="49.5" customHeight="1" x14ac:dyDescent="0.25">
      <c r="A17" s="3"/>
      <c r="B17" s="3"/>
      <c r="C17" s="3"/>
      <c r="D17" s="183"/>
      <c r="E17" s="183"/>
      <c r="F17" s="183"/>
      <c r="G17" s="183"/>
      <c r="H17" s="183"/>
      <c r="I17" s="183"/>
      <c r="J17" s="183"/>
      <c r="K17" s="183"/>
      <c r="L17" s="183"/>
      <c r="M17" s="4"/>
      <c r="N17" s="4"/>
      <c r="O17" s="4"/>
      <c r="P17" s="4"/>
    </row>
    <row r="18" spans="1:16" ht="11.5" customHeight="1" x14ac:dyDescent="0.25">
      <c r="A18" s="3"/>
      <c r="B18" s="3"/>
      <c r="C18" s="3"/>
      <c r="D18" s="3"/>
      <c r="E18" s="7"/>
      <c r="F18" s="7"/>
      <c r="G18" s="7"/>
      <c r="H18" s="7"/>
      <c r="I18" s="7"/>
      <c r="J18" s="7"/>
      <c r="K18" s="4"/>
      <c r="L18" s="4"/>
      <c r="M18" s="4"/>
      <c r="N18" s="4"/>
      <c r="O18" s="4"/>
      <c r="P18" s="4"/>
    </row>
    <row r="19" spans="1:16" ht="11.5" customHeight="1" x14ac:dyDescent="0.25">
      <c r="A19" s="3"/>
      <c r="B19" s="3"/>
      <c r="C19" s="3"/>
      <c r="D19" s="3"/>
      <c r="E19" s="7"/>
      <c r="F19" s="7"/>
      <c r="G19" s="7"/>
      <c r="H19" s="7"/>
      <c r="I19" s="7"/>
      <c r="J19" s="7"/>
      <c r="K19" s="4"/>
      <c r="L19" s="4"/>
      <c r="M19" s="4"/>
      <c r="N19" s="4"/>
      <c r="O19" s="4"/>
      <c r="P19" s="4"/>
    </row>
    <row r="20" spans="1:16" ht="11.5" customHeight="1" x14ac:dyDescent="0.25">
      <c r="A20" s="3"/>
      <c r="B20" s="3"/>
      <c r="C20" s="3"/>
      <c r="D20" s="3"/>
      <c r="E20" s="7"/>
      <c r="F20" s="7"/>
      <c r="G20" s="7"/>
      <c r="H20" s="7"/>
      <c r="I20" s="7"/>
      <c r="J20" s="7"/>
      <c r="K20" s="4"/>
      <c r="L20" s="4"/>
      <c r="M20" s="4"/>
      <c r="N20" s="4"/>
      <c r="O20" s="4"/>
      <c r="P20" s="4"/>
    </row>
    <row r="21" spans="1:16" ht="11.5" customHeight="1" x14ac:dyDescent="0.25">
      <c r="A21" s="3"/>
      <c r="B21" s="3"/>
      <c r="C21" s="3"/>
      <c r="D21" s="3"/>
      <c r="E21" s="7"/>
      <c r="F21" s="7"/>
      <c r="G21" s="7"/>
      <c r="H21" s="7"/>
      <c r="I21" s="7"/>
      <c r="J21" s="7"/>
      <c r="K21" s="4"/>
      <c r="L21" s="4"/>
      <c r="M21" s="4"/>
      <c r="N21" s="4"/>
      <c r="O21" s="4"/>
      <c r="P21" s="4"/>
    </row>
    <row r="22" spans="1:16" ht="11.5" customHeight="1" x14ac:dyDescent="0.25">
      <c r="A22" s="3"/>
      <c r="B22" s="3"/>
      <c r="C22" s="3"/>
      <c r="D22" s="3"/>
      <c r="E22" s="7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</row>
    <row r="23" spans="1:16" ht="11.5" customHeight="1" x14ac:dyDescent="0.25">
      <c r="A23" s="3"/>
      <c r="B23" s="3"/>
      <c r="C23" s="3"/>
      <c r="D23" s="3"/>
      <c r="E23" s="7"/>
      <c r="F23" s="7"/>
      <c r="G23" s="7"/>
      <c r="H23" s="7"/>
      <c r="I23" s="7"/>
      <c r="J23" s="7"/>
      <c r="K23" s="4"/>
      <c r="L23" s="4"/>
      <c r="M23" s="4"/>
      <c r="N23" s="4"/>
      <c r="O23" s="4"/>
      <c r="P23" s="4"/>
    </row>
    <row r="24" spans="1:16" ht="11.5" customHeight="1" x14ac:dyDescent="0.25">
      <c r="A24" s="3"/>
      <c r="B24" s="3"/>
      <c r="C24" s="3"/>
      <c r="D24" s="3"/>
      <c r="E24" s="7"/>
      <c r="F24" s="7"/>
      <c r="G24" s="7"/>
      <c r="H24" s="7"/>
      <c r="I24" s="7"/>
      <c r="J24" s="7"/>
      <c r="K24" s="4"/>
      <c r="L24" s="4"/>
      <c r="M24" s="4"/>
      <c r="N24" s="4"/>
      <c r="O24" s="4"/>
      <c r="P24" s="4"/>
    </row>
    <row r="25" spans="1:16" ht="11.5" customHeight="1" x14ac:dyDescent="0.25">
      <c r="A25" s="3"/>
      <c r="B25" s="3"/>
      <c r="C25" s="3"/>
      <c r="D25" s="3"/>
      <c r="E25" s="7"/>
      <c r="F25" s="7"/>
      <c r="G25" s="7"/>
      <c r="H25" s="7"/>
      <c r="I25" s="7"/>
      <c r="J25" s="7"/>
      <c r="K25" s="4"/>
      <c r="L25" s="4"/>
      <c r="M25" s="4"/>
      <c r="N25" s="4"/>
      <c r="O25" s="4"/>
      <c r="P25" s="4"/>
    </row>
    <row r="26" spans="1:16" ht="11.5" customHeight="1" x14ac:dyDescent="0.25">
      <c r="A26" s="186"/>
      <c r="B26" s="186"/>
      <c r="C26" s="186"/>
      <c r="D26" s="3"/>
      <c r="E26" s="3"/>
      <c r="F26" s="3"/>
      <c r="G26" s="3"/>
      <c r="H26" s="3"/>
      <c r="I26" s="4"/>
      <c r="J26" s="4"/>
      <c r="K26" s="4"/>
      <c r="L26" s="4"/>
      <c r="M26" s="4"/>
      <c r="N26" s="4"/>
      <c r="O26" s="4"/>
      <c r="P26" s="4"/>
    </row>
    <row r="27" spans="1:16" ht="11.5" customHeight="1" x14ac:dyDescent="0.25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L27" s="4"/>
      <c r="M27" s="4"/>
      <c r="N27" s="4"/>
      <c r="O27" s="4"/>
      <c r="P27" s="4"/>
    </row>
    <row r="28" spans="1:16" ht="11.5" customHeight="1" x14ac:dyDescent="0.25">
      <c r="A28" s="3"/>
      <c r="B28" s="3"/>
      <c r="C28" s="3"/>
      <c r="D28" s="3"/>
      <c r="E28" s="167"/>
      <c r="F28" s="167"/>
      <c r="G28" s="167"/>
      <c r="H28" s="167"/>
      <c r="I28" s="4"/>
      <c r="J28" s="4"/>
      <c r="K28" s="4"/>
      <c r="L28" s="4"/>
      <c r="M28" s="4"/>
      <c r="N28" s="4"/>
      <c r="O28" s="4"/>
      <c r="P28" s="4"/>
    </row>
    <row r="29" spans="1:16" ht="11.5" customHeight="1" x14ac:dyDescent="0.25">
      <c r="A29" s="3"/>
      <c r="B29" s="3"/>
      <c r="C29" s="3"/>
      <c r="D29" s="3"/>
      <c r="E29" s="167"/>
      <c r="F29" s="167"/>
      <c r="G29" s="167"/>
      <c r="H29" s="167"/>
      <c r="I29" s="4"/>
      <c r="J29" s="4"/>
      <c r="K29" s="4"/>
      <c r="L29" s="4"/>
      <c r="M29" s="4"/>
      <c r="N29" s="4"/>
      <c r="O29" s="4"/>
      <c r="P29" s="4"/>
    </row>
    <row r="30" spans="1:16" ht="11.5" customHeight="1" x14ac:dyDescent="0.25">
      <c r="A30" s="3"/>
      <c r="B30" s="3"/>
      <c r="C30" s="8"/>
      <c r="D30" s="8"/>
      <c r="E30" s="8"/>
      <c r="F30" s="8"/>
      <c r="G30" s="8"/>
      <c r="H30" s="8"/>
      <c r="I30" s="4"/>
      <c r="J30" s="4"/>
      <c r="K30" s="4"/>
      <c r="L30" s="4"/>
      <c r="M30" s="4"/>
      <c r="N30" s="4"/>
      <c r="O30" s="4"/>
      <c r="P30" s="4"/>
    </row>
    <row r="31" spans="1:16" ht="11.5" customHeight="1" x14ac:dyDescent="0.25">
      <c r="A31" s="3"/>
      <c r="B31" s="3"/>
      <c r="C31" s="3"/>
      <c r="D31" s="3"/>
      <c r="E31" s="3"/>
      <c r="F31" s="3"/>
      <c r="G31" s="3"/>
      <c r="H31" s="3"/>
      <c r="I31" s="4"/>
      <c r="J31" s="4"/>
      <c r="K31" s="4"/>
      <c r="L31" s="4"/>
      <c r="M31" s="4"/>
      <c r="N31" s="4"/>
      <c r="O31" s="4"/>
      <c r="P31" s="4"/>
    </row>
    <row r="32" spans="1:16" ht="11.5" customHeight="1" x14ac:dyDescent="0.25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  <c r="L32" s="4"/>
      <c r="M32" s="4"/>
      <c r="N32" s="4"/>
      <c r="O32" s="4"/>
      <c r="P32" s="4"/>
    </row>
    <row r="33" spans="1:16" ht="11.5" customHeight="1" x14ac:dyDescent="0.25">
      <c r="A33" s="3"/>
      <c r="B33" s="3"/>
      <c r="C33" s="3"/>
      <c r="D33" s="3"/>
      <c r="E33" s="3"/>
      <c r="F33" s="3"/>
      <c r="G33" s="3"/>
      <c r="H33" s="3"/>
      <c r="I33" s="4"/>
      <c r="J33" s="4"/>
      <c r="K33" s="4"/>
      <c r="L33" s="4"/>
      <c r="M33" s="4"/>
      <c r="N33" s="4"/>
      <c r="O33" s="4"/>
      <c r="P33" s="4"/>
    </row>
    <row r="34" spans="1:16" ht="11.15" customHeight="1" x14ac:dyDescent="0.25">
      <c r="A34" s="9"/>
      <c r="B34" s="3"/>
      <c r="C34" s="3"/>
      <c r="D34" s="3"/>
      <c r="E34" s="3"/>
      <c r="F34" s="3"/>
      <c r="G34" s="3"/>
      <c r="H34" s="3"/>
      <c r="I34" s="4"/>
      <c r="J34" s="4"/>
      <c r="K34" s="4"/>
      <c r="L34" s="4"/>
      <c r="M34" s="4"/>
      <c r="N34" s="4"/>
      <c r="O34" s="4"/>
      <c r="P34" s="4"/>
    </row>
    <row r="35" spans="1:16" ht="12" customHeight="1" x14ac:dyDescent="0.3">
      <c r="A35" s="168" t="s">
        <v>56</v>
      </c>
      <c r="B35" s="168"/>
      <c r="C35" s="168"/>
      <c r="D35" s="168"/>
      <c r="E35" s="168"/>
      <c r="F35" s="168"/>
      <c r="G35" s="168"/>
      <c r="H35" s="168"/>
      <c r="I35" s="4"/>
      <c r="J35" s="4"/>
      <c r="K35" s="4"/>
      <c r="L35" s="4"/>
      <c r="M35" s="4"/>
      <c r="N35" s="4"/>
      <c r="O35" s="4"/>
      <c r="P35" s="4"/>
    </row>
    <row r="36" spans="1:16" ht="17.25" customHeight="1" x14ac:dyDescent="0.3">
      <c r="A36" s="10"/>
      <c r="B36" s="168" t="s">
        <v>130</v>
      </c>
      <c r="C36" s="168"/>
      <c r="D36" s="168"/>
      <c r="E36" s="168"/>
      <c r="F36" s="168"/>
      <c r="G36" s="168"/>
      <c r="H36" s="168"/>
      <c r="I36" s="4"/>
      <c r="J36" s="4"/>
      <c r="K36" s="4"/>
      <c r="L36" s="4"/>
      <c r="M36" s="4"/>
      <c r="N36" s="4"/>
      <c r="O36" s="4"/>
      <c r="P36" s="4"/>
    </row>
    <row r="37" spans="1:16" ht="15.75" customHeight="1" x14ac:dyDescent="0.3">
      <c r="A37" s="10"/>
      <c r="B37" s="188" t="s">
        <v>131</v>
      </c>
      <c r="C37" s="188"/>
      <c r="D37" s="188"/>
      <c r="E37" s="188"/>
      <c r="F37" s="188"/>
      <c r="G37" s="188"/>
      <c r="H37" s="188"/>
      <c r="I37" s="4"/>
      <c r="J37" s="4"/>
      <c r="K37" s="4"/>
      <c r="L37" s="4"/>
      <c r="M37" s="4"/>
      <c r="N37" s="4"/>
      <c r="O37" s="4"/>
      <c r="P37" s="4"/>
    </row>
    <row r="38" spans="1:16" ht="15.75" customHeight="1" x14ac:dyDescent="0.3">
      <c r="A38" s="10"/>
      <c r="B38" s="11"/>
      <c r="C38" s="11"/>
      <c r="D38" s="11"/>
      <c r="E38" s="11"/>
      <c r="F38" s="11"/>
      <c r="G38" s="11"/>
      <c r="H38" s="11"/>
      <c r="I38" s="4"/>
      <c r="J38" s="4"/>
      <c r="K38" s="4"/>
      <c r="L38" s="4"/>
      <c r="M38" s="4"/>
      <c r="N38" s="4"/>
      <c r="O38" s="4"/>
      <c r="P38" s="4"/>
    </row>
    <row r="39" spans="1:16" ht="11.25" customHeight="1" x14ac:dyDescent="0.25">
      <c r="A39" s="187" t="s">
        <v>126</v>
      </c>
      <c r="B39" s="187"/>
      <c r="C39" s="11"/>
      <c r="D39" s="11"/>
      <c r="E39" s="11"/>
      <c r="F39" s="11"/>
      <c r="G39" s="11"/>
      <c r="H39" s="11"/>
      <c r="I39" s="4"/>
      <c r="J39" s="4"/>
      <c r="K39" s="4"/>
      <c r="L39" s="4"/>
      <c r="M39" s="4"/>
      <c r="N39" s="4"/>
      <c r="O39" s="4"/>
      <c r="P39" s="4"/>
    </row>
    <row r="40" spans="1:16" ht="11.15" customHeight="1" x14ac:dyDescent="0.25">
      <c r="A40" s="12" t="s">
        <v>181</v>
      </c>
      <c r="B40" s="12"/>
      <c r="C40" s="12"/>
      <c r="D40" s="13"/>
      <c r="E40" s="13"/>
      <c r="F40" s="3"/>
      <c r="G40" s="3"/>
      <c r="H40" s="3"/>
      <c r="I40" s="4"/>
      <c r="J40" s="4"/>
      <c r="K40" s="4"/>
      <c r="L40" s="4"/>
      <c r="M40" s="4"/>
      <c r="N40" s="4"/>
      <c r="O40" s="4"/>
      <c r="P40" s="4"/>
    </row>
    <row r="41" spans="1:16" ht="22" customHeight="1" x14ac:dyDescent="0.25">
      <c r="A41" s="121" t="s">
        <v>1</v>
      </c>
      <c r="B41" s="121" t="s">
        <v>2</v>
      </c>
      <c r="C41" s="121"/>
      <c r="D41" s="121" t="s">
        <v>3</v>
      </c>
      <c r="E41" s="125" t="s">
        <v>4</v>
      </c>
      <c r="F41" s="125"/>
      <c r="G41" s="125"/>
      <c r="H41" s="153" t="s">
        <v>5</v>
      </c>
      <c r="I41" s="127" t="s">
        <v>90</v>
      </c>
      <c r="J41" s="128"/>
      <c r="K41" s="128"/>
      <c r="L41" s="129"/>
      <c r="M41" s="127" t="s">
        <v>91</v>
      </c>
      <c r="N41" s="128"/>
      <c r="O41" s="128"/>
      <c r="P41" s="129"/>
    </row>
    <row r="42" spans="1:16" ht="22" customHeight="1" x14ac:dyDescent="0.2">
      <c r="A42" s="124"/>
      <c r="B42" s="122"/>
      <c r="C42" s="123"/>
      <c r="D42" s="124"/>
      <c r="E42" s="14" t="s">
        <v>6</v>
      </c>
      <c r="F42" s="14" t="s">
        <v>7</v>
      </c>
      <c r="G42" s="14" t="s">
        <v>8</v>
      </c>
      <c r="H42" s="122"/>
      <c r="I42" s="15" t="s">
        <v>92</v>
      </c>
      <c r="J42" s="15" t="s">
        <v>93</v>
      </c>
      <c r="K42" s="15" t="s">
        <v>94</v>
      </c>
      <c r="L42" s="15" t="s">
        <v>95</v>
      </c>
      <c r="M42" s="15" t="s">
        <v>96</v>
      </c>
      <c r="N42" s="15" t="s">
        <v>97</v>
      </c>
      <c r="O42" s="15" t="s">
        <v>98</v>
      </c>
      <c r="P42" s="15" t="s">
        <v>99</v>
      </c>
    </row>
    <row r="43" spans="1:16" ht="11.15" customHeight="1" x14ac:dyDescent="0.25">
      <c r="A43" s="16" t="s">
        <v>0</v>
      </c>
      <c r="B43" s="130" t="s">
        <v>9</v>
      </c>
      <c r="C43" s="130"/>
      <c r="D43" s="16" t="s">
        <v>10</v>
      </c>
      <c r="E43" s="16" t="s">
        <v>11</v>
      </c>
      <c r="F43" s="16" t="s">
        <v>12</v>
      </c>
      <c r="G43" s="16" t="s">
        <v>13</v>
      </c>
      <c r="H43" s="17" t="s">
        <v>14</v>
      </c>
      <c r="I43" s="15">
        <v>8</v>
      </c>
      <c r="J43" s="15">
        <v>9</v>
      </c>
      <c r="K43" s="15">
        <v>10</v>
      </c>
      <c r="L43" s="15">
        <v>11</v>
      </c>
      <c r="M43" s="15">
        <v>12</v>
      </c>
      <c r="N43" s="15">
        <v>13</v>
      </c>
      <c r="O43" s="15">
        <v>14</v>
      </c>
      <c r="P43" s="15">
        <v>15</v>
      </c>
    </row>
    <row r="44" spans="1:16" ht="11.15" customHeight="1" x14ac:dyDescent="0.25">
      <c r="A44" s="131" t="s">
        <v>139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3"/>
    </row>
    <row r="45" spans="1:16" ht="25.5" customHeight="1" x14ac:dyDescent="0.25">
      <c r="A45" s="18">
        <v>62</v>
      </c>
      <c r="B45" s="116" t="s">
        <v>111</v>
      </c>
      <c r="C45" s="116"/>
      <c r="D45" s="19" t="s">
        <v>31</v>
      </c>
      <c r="E45" s="20">
        <v>1.23</v>
      </c>
      <c r="F45" s="20">
        <v>0.9</v>
      </c>
      <c r="G45" s="20">
        <v>11.48</v>
      </c>
      <c r="H45" s="21">
        <v>81.7</v>
      </c>
      <c r="I45" s="22">
        <v>0.06</v>
      </c>
      <c r="J45" s="22">
        <v>3.36</v>
      </c>
      <c r="K45" s="22">
        <v>0</v>
      </c>
      <c r="L45" s="22">
        <v>1.34</v>
      </c>
      <c r="M45" s="22">
        <v>25.76</v>
      </c>
      <c r="N45" s="22">
        <v>52.77</v>
      </c>
      <c r="O45" s="22">
        <v>36.049999999999997</v>
      </c>
      <c r="P45" s="22">
        <v>0.66</v>
      </c>
    </row>
    <row r="46" spans="1:16" ht="22.5" customHeight="1" x14ac:dyDescent="0.25">
      <c r="A46" s="18">
        <v>212</v>
      </c>
      <c r="B46" s="116" t="s">
        <v>120</v>
      </c>
      <c r="C46" s="116"/>
      <c r="D46" s="23">
        <v>205</v>
      </c>
      <c r="E46" s="20">
        <v>21.73</v>
      </c>
      <c r="F46" s="20">
        <v>36.950000000000003</v>
      </c>
      <c r="G46" s="20">
        <v>3.09</v>
      </c>
      <c r="H46" s="24">
        <v>433</v>
      </c>
      <c r="I46" s="22">
        <v>0.18</v>
      </c>
      <c r="J46" s="22">
        <v>0.3</v>
      </c>
      <c r="K46" s="22">
        <v>368</v>
      </c>
      <c r="L46" s="22">
        <v>1</v>
      </c>
      <c r="M46" s="22">
        <v>137.51</v>
      </c>
      <c r="N46" s="22">
        <v>340.88</v>
      </c>
      <c r="O46" s="22">
        <v>27.97</v>
      </c>
      <c r="P46" s="22">
        <v>4.04</v>
      </c>
    </row>
    <row r="47" spans="1:16" ht="21" customHeight="1" x14ac:dyDescent="0.25">
      <c r="A47" s="95">
        <v>376</v>
      </c>
      <c r="B47" s="141" t="s">
        <v>176</v>
      </c>
      <c r="C47" s="141"/>
      <c r="D47" s="95" t="s">
        <v>177</v>
      </c>
      <c r="E47" s="20">
        <v>7.0000000000000007E-2</v>
      </c>
      <c r="F47" s="20">
        <v>0.02</v>
      </c>
      <c r="G47" s="20">
        <v>15.9</v>
      </c>
      <c r="H47" s="24">
        <v>60</v>
      </c>
      <c r="I47" s="94">
        <v>0</v>
      </c>
      <c r="J47" s="94">
        <v>0.03</v>
      </c>
      <c r="K47" s="94">
        <v>0</v>
      </c>
      <c r="L47" s="94">
        <v>0</v>
      </c>
      <c r="M47" s="94">
        <v>11.1</v>
      </c>
      <c r="N47" s="94">
        <v>2.8</v>
      </c>
      <c r="O47" s="94">
        <v>1.4</v>
      </c>
      <c r="P47" s="94">
        <v>0.28000000000000003</v>
      </c>
    </row>
    <row r="48" spans="1:16" ht="11.15" customHeight="1" x14ac:dyDescent="0.25">
      <c r="A48" s="18" t="s">
        <v>61</v>
      </c>
      <c r="B48" s="116" t="s">
        <v>19</v>
      </c>
      <c r="C48" s="116"/>
      <c r="D48" s="23">
        <v>50</v>
      </c>
      <c r="E48" s="20">
        <v>3.95</v>
      </c>
      <c r="F48" s="20">
        <v>0.5</v>
      </c>
      <c r="G48" s="20">
        <v>24.15</v>
      </c>
      <c r="H48" s="24">
        <v>116.9</v>
      </c>
      <c r="I48" s="22">
        <v>0.05</v>
      </c>
      <c r="J48" s="22">
        <v>0</v>
      </c>
      <c r="K48" s="22">
        <v>0</v>
      </c>
      <c r="L48" s="22">
        <v>0.65</v>
      </c>
      <c r="M48" s="22">
        <v>11.5</v>
      </c>
      <c r="N48" s="22">
        <v>43.5</v>
      </c>
      <c r="O48" s="22">
        <v>16.5</v>
      </c>
      <c r="P48" s="22">
        <v>0.55000000000000004</v>
      </c>
    </row>
    <row r="49" spans="1:16" ht="11.15" customHeight="1" x14ac:dyDescent="0.25">
      <c r="A49" s="18" t="s">
        <v>61</v>
      </c>
      <c r="B49" s="117" t="s">
        <v>101</v>
      </c>
      <c r="C49" s="118"/>
      <c r="D49" s="19" t="s">
        <v>182</v>
      </c>
      <c r="E49" s="25">
        <v>1.68</v>
      </c>
      <c r="F49" s="25">
        <v>0.33</v>
      </c>
      <c r="G49" s="25">
        <v>14.82</v>
      </c>
      <c r="H49" s="21">
        <v>68.97</v>
      </c>
      <c r="I49" s="22">
        <v>3.5000000000000003E-2</v>
      </c>
      <c r="J49" s="22">
        <v>0</v>
      </c>
      <c r="K49" s="22">
        <v>0</v>
      </c>
      <c r="L49" s="22">
        <v>0.27</v>
      </c>
      <c r="M49" s="22">
        <v>6.9</v>
      </c>
      <c r="N49" s="22">
        <v>31.8</v>
      </c>
      <c r="O49" s="22">
        <v>7.5</v>
      </c>
      <c r="P49" s="22">
        <v>0.93</v>
      </c>
    </row>
    <row r="50" spans="1:16" ht="15.75" customHeight="1" x14ac:dyDescent="0.25">
      <c r="A50" s="18"/>
      <c r="B50" s="119" t="s">
        <v>85</v>
      </c>
      <c r="C50" s="120"/>
      <c r="D50" s="17"/>
      <c r="E50" s="29">
        <f>SUM(E45:E49)</f>
        <v>28.66</v>
      </c>
      <c r="F50" s="29">
        <f t="shared" ref="F50:P50" si="0">SUM(F45:F49)</f>
        <v>38.700000000000003</v>
      </c>
      <c r="G50" s="29">
        <f t="shared" si="0"/>
        <v>69.44</v>
      </c>
      <c r="H50" s="29">
        <f t="shared" si="0"/>
        <v>760.57</v>
      </c>
      <c r="I50" s="29">
        <f t="shared" si="0"/>
        <v>0.32499999999999996</v>
      </c>
      <c r="J50" s="29">
        <f t="shared" si="0"/>
        <v>3.6899999999999995</v>
      </c>
      <c r="K50" s="29">
        <f t="shared" si="0"/>
        <v>368</v>
      </c>
      <c r="L50" s="29">
        <f t="shared" si="0"/>
        <v>3.26</v>
      </c>
      <c r="M50" s="29">
        <f t="shared" si="0"/>
        <v>192.76999999999998</v>
      </c>
      <c r="N50" s="29">
        <f t="shared" si="0"/>
        <v>471.75</v>
      </c>
      <c r="O50" s="29">
        <f t="shared" si="0"/>
        <v>89.42</v>
      </c>
      <c r="P50" s="29">
        <f t="shared" si="0"/>
        <v>6.46</v>
      </c>
    </row>
    <row r="51" spans="1:16" ht="15" customHeight="1" x14ac:dyDescent="0.25">
      <c r="A51" s="131" t="s">
        <v>140</v>
      </c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3"/>
    </row>
    <row r="52" spans="1:16" ht="24" customHeight="1" x14ac:dyDescent="0.25">
      <c r="A52" s="107" t="s">
        <v>20</v>
      </c>
      <c r="B52" s="141" t="s">
        <v>58</v>
      </c>
      <c r="C52" s="141"/>
      <c r="D52" s="23">
        <v>100</v>
      </c>
      <c r="E52" s="20">
        <v>1.31</v>
      </c>
      <c r="F52" s="20">
        <v>3.25</v>
      </c>
      <c r="G52" s="20">
        <v>6.46</v>
      </c>
      <c r="H52" s="24">
        <v>60.4</v>
      </c>
      <c r="I52" s="22">
        <v>0.02</v>
      </c>
      <c r="J52" s="22">
        <v>17.100000000000001</v>
      </c>
      <c r="K52" s="22">
        <v>0</v>
      </c>
      <c r="L52" s="22">
        <v>8.39</v>
      </c>
      <c r="M52" s="22">
        <v>24.97</v>
      </c>
      <c r="N52" s="22">
        <v>28.3</v>
      </c>
      <c r="O52" s="22">
        <v>15.09</v>
      </c>
      <c r="P52" s="22">
        <v>0.47</v>
      </c>
    </row>
    <row r="53" spans="1:16" ht="12.75" customHeight="1" x14ac:dyDescent="0.25">
      <c r="A53" s="18" t="s">
        <v>38</v>
      </c>
      <c r="B53" s="117" t="s">
        <v>45</v>
      </c>
      <c r="C53" s="118"/>
      <c r="D53" s="16" t="s">
        <v>46</v>
      </c>
      <c r="E53" s="20">
        <v>5.47</v>
      </c>
      <c r="F53" s="20">
        <v>4.75</v>
      </c>
      <c r="G53" s="20">
        <v>17.96</v>
      </c>
      <c r="H53" s="24">
        <v>150</v>
      </c>
      <c r="I53" s="22">
        <v>0.09</v>
      </c>
      <c r="J53" s="22">
        <v>0.83</v>
      </c>
      <c r="K53" s="22">
        <v>33</v>
      </c>
      <c r="L53" s="22">
        <v>0.38</v>
      </c>
      <c r="M53" s="22">
        <v>163</v>
      </c>
      <c r="N53" s="22">
        <v>136.88</v>
      </c>
      <c r="O53" s="22">
        <v>26.68</v>
      </c>
      <c r="P53" s="22">
        <v>0.65</v>
      </c>
    </row>
    <row r="54" spans="1:16" ht="23.25" customHeight="1" x14ac:dyDescent="0.25">
      <c r="A54" s="16">
        <v>268</v>
      </c>
      <c r="B54" s="169" t="s">
        <v>72</v>
      </c>
      <c r="C54" s="169"/>
      <c r="D54" s="16">
        <v>100</v>
      </c>
      <c r="E54" s="31">
        <v>16.420000000000002</v>
      </c>
      <c r="F54" s="20">
        <v>16.940000000000001</v>
      </c>
      <c r="G54" s="20">
        <v>14.18</v>
      </c>
      <c r="H54" s="24">
        <v>278</v>
      </c>
      <c r="I54" s="22">
        <v>0.08</v>
      </c>
      <c r="J54" s="22">
        <v>0.34</v>
      </c>
      <c r="K54" s="22">
        <v>4.8</v>
      </c>
      <c r="L54" s="22">
        <v>3.46</v>
      </c>
      <c r="M54" s="22">
        <v>40.74</v>
      </c>
      <c r="N54" s="22">
        <v>185.8</v>
      </c>
      <c r="O54" s="22">
        <v>55.78</v>
      </c>
      <c r="P54" s="22">
        <v>2.78</v>
      </c>
    </row>
    <row r="55" spans="1:16" ht="12.75" customHeight="1" x14ac:dyDescent="0.25">
      <c r="A55" s="16">
        <v>330</v>
      </c>
      <c r="B55" s="139" t="s">
        <v>82</v>
      </c>
      <c r="C55" s="140"/>
      <c r="D55" s="16">
        <v>40</v>
      </c>
      <c r="E55" s="20">
        <v>0.56000000000000005</v>
      </c>
      <c r="F55" s="20">
        <v>2</v>
      </c>
      <c r="G55" s="20">
        <v>2.35</v>
      </c>
      <c r="H55" s="24">
        <v>29.64</v>
      </c>
      <c r="I55" s="22">
        <v>1E-3</v>
      </c>
      <c r="J55" s="22">
        <v>2E-3</v>
      </c>
      <c r="K55" s="22">
        <v>13.52</v>
      </c>
      <c r="L55" s="22">
        <v>0.09</v>
      </c>
      <c r="M55" s="22">
        <v>10.92</v>
      </c>
      <c r="N55" s="22">
        <v>9.09</v>
      </c>
      <c r="O55" s="22">
        <v>2.11</v>
      </c>
      <c r="P55" s="22">
        <v>0.08</v>
      </c>
    </row>
    <row r="56" spans="1:16" ht="11.25" customHeight="1" x14ac:dyDescent="0.25">
      <c r="A56" s="16">
        <v>171</v>
      </c>
      <c r="B56" s="141" t="s">
        <v>102</v>
      </c>
      <c r="C56" s="141"/>
      <c r="D56" s="16">
        <v>180</v>
      </c>
      <c r="E56" s="20">
        <v>11.11</v>
      </c>
      <c r="F56" s="20">
        <v>10.16</v>
      </c>
      <c r="G56" s="20">
        <v>12.06</v>
      </c>
      <c r="H56" s="24">
        <v>345.87</v>
      </c>
      <c r="I56" s="22">
        <v>0.26600000000000001</v>
      </c>
      <c r="J56" s="22">
        <v>0</v>
      </c>
      <c r="K56" s="22">
        <v>40</v>
      </c>
      <c r="L56" s="22">
        <v>0.72</v>
      </c>
      <c r="M56" s="22">
        <v>32.79</v>
      </c>
      <c r="N56" s="22">
        <v>265.64</v>
      </c>
      <c r="O56" s="22">
        <v>177.99</v>
      </c>
      <c r="P56" s="22">
        <v>5.99</v>
      </c>
    </row>
    <row r="57" spans="1:16" ht="11.15" customHeight="1" x14ac:dyDescent="0.25">
      <c r="A57" s="16" t="s">
        <v>30</v>
      </c>
      <c r="B57" s="141" t="s">
        <v>62</v>
      </c>
      <c r="C57" s="141"/>
      <c r="D57" s="19">
        <v>100</v>
      </c>
      <c r="E57" s="25">
        <v>0.4</v>
      </c>
      <c r="F57" s="25">
        <v>0.4</v>
      </c>
      <c r="G57" s="25">
        <v>9.8000000000000007</v>
      </c>
      <c r="H57" s="21">
        <v>47</v>
      </c>
      <c r="I57" s="22">
        <v>0.03</v>
      </c>
      <c r="J57" s="22">
        <v>10</v>
      </c>
      <c r="K57" s="22">
        <v>0</v>
      </c>
      <c r="L57" s="22">
        <v>0.2</v>
      </c>
      <c r="M57" s="22">
        <v>16</v>
      </c>
      <c r="N57" s="22">
        <v>11</v>
      </c>
      <c r="O57" s="22">
        <v>9</v>
      </c>
      <c r="P57" s="22">
        <v>2.2000000000000002</v>
      </c>
    </row>
    <row r="58" spans="1:16" ht="23.25" customHeight="1" x14ac:dyDescent="0.25">
      <c r="A58" s="16" t="s">
        <v>32</v>
      </c>
      <c r="B58" s="141" t="s">
        <v>78</v>
      </c>
      <c r="C58" s="141"/>
      <c r="D58" s="19">
        <v>200</v>
      </c>
      <c r="E58" s="25">
        <v>0.32</v>
      </c>
      <c r="F58" s="25">
        <v>0.08</v>
      </c>
      <c r="G58" s="25">
        <v>28.2</v>
      </c>
      <c r="H58" s="21">
        <v>116.6</v>
      </c>
      <c r="I58" s="22">
        <v>0.01</v>
      </c>
      <c r="J58" s="22">
        <v>2.7</v>
      </c>
      <c r="K58" s="22">
        <v>0</v>
      </c>
      <c r="L58" s="22">
        <v>0.12</v>
      </c>
      <c r="M58" s="22">
        <v>22.16</v>
      </c>
      <c r="N58" s="22">
        <v>12</v>
      </c>
      <c r="O58" s="22">
        <v>11.86</v>
      </c>
      <c r="P58" s="22">
        <v>0.27</v>
      </c>
    </row>
    <row r="59" spans="1:16" ht="11.15" customHeight="1" x14ac:dyDescent="0.25">
      <c r="A59" s="18" t="s">
        <v>61</v>
      </c>
      <c r="B59" s="116" t="s">
        <v>19</v>
      </c>
      <c r="C59" s="116"/>
      <c r="D59" s="23">
        <v>50</v>
      </c>
      <c r="E59" s="20">
        <v>3.95</v>
      </c>
      <c r="F59" s="20">
        <v>0.5</v>
      </c>
      <c r="G59" s="20">
        <v>24.15</v>
      </c>
      <c r="H59" s="24">
        <v>116.9</v>
      </c>
      <c r="I59" s="108">
        <v>0.05</v>
      </c>
      <c r="J59" s="108">
        <v>0</v>
      </c>
      <c r="K59" s="108">
        <v>0</v>
      </c>
      <c r="L59" s="108">
        <v>0.65</v>
      </c>
      <c r="M59" s="108">
        <v>11.5</v>
      </c>
      <c r="N59" s="108">
        <v>43.5</v>
      </c>
      <c r="O59" s="108">
        <v>16.5</v>
      </c>
      <c r="P59" s="108">
        <v>0.55000000000000004</v>
      </c>
    </row>
    <row r="60" spans="1:16" ht="11.15" customHeight="1" x14ac:dyDescent="0.25">
      <c r="A60" s="16" t="s">
        <v>57</v>
      </c>
      <c r="B60" s="141" t="s">
        <v>24</v>
      </c>
      <c r="C60" s="141"/>
      <c r="D60" s="16">
        <v>40</v>
      </c>
      <c r="E60" s="25">
        <v>2.2400000000000002</v>
      </c>
      <c r="F60" s="25">
        <v>0.44</v>
      </c>
      <c r="G60" s="25">
        <v>19.760000000000002</v>
      </c>
      <c r="H60" s="21">
        <v>91.96</v>
      </c>
      <c r="I60" s="22">
        <v>0.04</v>
      </c>
      <c r="J60" s="22">
        <v>0</v>
      </c>
      <c r="K60" s="22">
        <v>0</v>
      </c>
      <c r="L60" s="22">
        <v>0.36</v>
      </c>
      <c r="M60" s="22">
        <v>9.1999999999999993</v>
      </c>
      <c r="N60" s="22">
        <v>42.4</v>
      </c>
      <c r="O60" s="22">
        <v>10</v>
      </c>
      <c r="P60" s="22">
        <v>1.24</v>
      </c>
    </row>
    <row r="61" spans="1:16" ht="11.15" customHeight="1" x14ac:dyDescent="0.25">
      <c r="A61" s="16"/>
      <c r="B61" s="134" t="s">
        <v>86</v>
      </c>
      <c r="C61" s="135"/>
      <c r="D61" s="16"/>
      <c r="E61" s="32">
        <f>SUM(E52:E60)</f>
        <v>41.780000000000008</v>
      </c>
      <c r="F61" s="32">
        <f>SUM(F52:F60)</f>
        <v>38.519999999999996</v>
      </c>
      <c r="G61" s="32">
        <f>SUM(G52:G60)</f>
        <v>134.91999999999999</v>
      </c>
      <c r="H61" s="33">
        <f>SUM(H52:H60)</f>
        <v>1236.3700000000001</v>
      </c>
      <c r="I61" s="33">
        <f t="shared" ref="I61:P61" si="1">SUM(I52:I60)</f>
        <v>0.58700000000000008</v>
      </c>
      <c r="J61" s="33">
        <f t="shared" si="1"/>
        <v>30.971999999999998</v>
      </c>
      <c r="K61" s="33">
        <f t="shared" si="1"/>
        <v>91.32</v>
      </c>
      <c r="L61" s="33">
        <f t="shared" si="1"/>
        <v>14.37</v>
      </c>
      <c r="M61" s="33">
        <f t="shared" si="1"/>
        <v>331.28000000000003</v>
      </c>
      <c r="N61" s="33">
        <f t="shared" si="1"/>
        <v>734.61</v>
      </c>
      <c r="O61" s="33">
        <f t="shared" si="1"/>
        <v>325.01</v>
      </c>
      <c r="P61" s="29">
        <f t="shared" si="1"/>
        <v>14.230000000000002</v>
      </c>
    </row>
    <row r="62" spans="1:16" ht="11.15" customHeight="1" x14ac:dyDescent="0.25">
      <c r="A62" s="131" t="s">
        <v>160</v>
      </c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3"/>
    </row>
    <row r="63" spans="1:16" ht="21.75" customHeight="1" x14ac:dyDescent="0.25">
      <c r="A63" s="18" t="s">
        <v>23</v>
      </c>
      <c r="B63" s="117" t="s">
        <v>104</v>
      </c>
      <c r="C63" s="118"/>
      <c r="D63" s="16" t="s">
        <v>16</v>
      </c>
      <c r="E63" s="26">
        <v>1</v>
      </c>
      <c r="F63" s="26">
        <v>0</v>
      </c>
      <c r="G63" s="26">
        <v>20.2</v>
      </c>
      <c r="H63" s="27">
        <v>84.8</v>
      </c>
      <c r="I63" s="28">
        <v>2.1999999999999999E-2</v>
      </c>
      <c r="J63" s="28">
        <v>4</v>
      </c>
      <c r="K63" s="28">
        <v>0</v>
      </c>
      <c r="L63" s="28">
        <v>0.2</v>
      </c>
      <c r="M63" s="28">
        <v>14</v>
      </c>
      <c r="N63" s="28">
        <v>14</v>
      </c>
      <c r="O63" s="28">
        <v>8</v>
      </c>
      <c r="P63" s="28">
        <v>2.8</v>
      </c>
    </row>
    <row r="64" spans="1:16" ht="11.15" customHeight="1" x14ac:dyDescent="0.25">
      <c r="A64" s="86">
        <v>424</v>
      </c>
      <c r="B64" s="142" t="s">
        <v>171</v>
      </c>
      <c r="C64" s="143"/>
      <c r="D64" s="86">
        <v>50</v>
      </c>
      <c r="E64" s="86">
        <v>3.64</v>
      </c>
      <c r="F64" s="86">
        <v>6.26</v>
      </c>
      <c r="G64" s="86">
        <v>21.96</v>
      </c>
      <c r="H64" s="86">
        <v>159</v>
      </c>
      <c r="I64" s="86">
        <v>0.6</v>
      </c>
      <c r="J64" s="86">
        <v>0</v>
      </c>
      <c r="K64" s="86">
        <v>2</v>
      </c>
      <c r="L64" s="86">
        <v>2.33</v>
      </c>
      <c r="M64" s="86">
        <v>9.9</v>
      </c>
      <c r="N64" s="86">
        <v>35</v>
      </c>
      <c r="O64" s="86">
        <v>13.7</v>
      </c>
      <c r="P64" s="86">
        <v>0.65</v>
      </c>
    </row>
    <row r="65" spans="1:18" ht="11.25" customHeight="1" x14ac:dyDescent="0.25">
      <c r="A65" s="85"/>
      <c r="B65" s="134" t="s">
        <v>161</v>
      </c>
      <c r="C65" s="135"/>
      <c r="D65" s="85"/>
      <c r="E65" s="32">
        <f t="shared" ref="E65:P65" si="2">SUM(E63:E64)</f>
        <v>4.6400000000000006</v>
      </c>
      <c r="F65" s="32">
        <f t="shared" si="2"/>
        <v>6.26</v>
      </c>
      <c r="G65" s="32">
        <f t="shared" si="2"/>
        <v>42.16</v>
      </c>
      <c r="H65" s="32">
        <f t="shared" si="2"/>
        <v>243.8</v>
      </c>
      <c r="I65" s="32">
        <f t="shared" si="2"/>
        <v>0.622</v>
      </c>
      <c r="J65" s="32">
        <f t="shared" si="2"/>
        <v>4</v>
      </c>
      <c r="K65" s="32">
        <f t="shared" si="2"/>
        <v>2</v>
      </c>
      <c r="L65" s="32">
        <f t="shared" si="2"/>
        <v>2.5300000000000002</v>
      </c>
      <c r="M65" s="32">
        <f t="shared" si="2"/>
        <v>23.9</v>
      </c>
      <c r="N65" s="32">
        <f t="shared" si="2"/>
        <v>49</v>
      </c>
      <c r="O65" s="32">
        <f t="shared" si="2"/>
        <v>21.7</v>
      </c>
      <c r="P65" s="32">
        <f t="shared" si="2"/>
        <v>3.4499999999999997</v>
      </c>
    </row>
    <row r="66" spans="1:18" s="1" customFormat="1" ht="31.5" customHeight="1" x14ac:dyDescent="0.25">
      <c r="A66" s="148" t="s">
        <v>59</v>
      </c>
      <c r="B66" s="148"/>
      <c r="C66" s="148"/>
      <c r="D66" s="148"/>
      <c r="E66" s="34">
        <f t="shared" ref="E66:P66" si="3">E50+E61+E65</f>
        <v>75.080000000000013</v>
      </c>
      <c r="F66" s="34">
        <f t="shared" si="3"/>
        <v>83.48</v>
      </c>
      <c r="G66" s="34">
        <f t="shared" si="3"/>
        <v>246.51999999999998</v>
      </c>
      <c r="H66" s="34">
        <f t="shared" si="3"/>
        <v>2240.7400000000002</v>
      </c>
      <c r="I66" s="34">
        <f t="shared" si="3"/>
        <v>1.534</v>
      </c>
      <c r="J66" s="34">
        <f t="shared" si="3"/>
        <v>38.661999999999999</v>
      </c>
      <c r="K66" s="34">
        <f t="shared" si="3"/>
        <v>461.32</v>
      </c>
      <c r="L66" s="34">
        <f t="shared" si="3"/>
        <v>20.16</v>
      </c>
      <c r="M66" s="34">
        <f t="shared" si="3"/>
        <v>547.94999999999993</v>
      </c>
      <c r="N66" s="34">
        <f t="shared" si="3"/>
        <v>1255.3600000000001</v>
      </c>
      <c r="O66" s="34">
        <f t="shared" si="3"/>
        <v>436.13</v>
      </c>
      <c r="P66" s="34">
        <f t="shared" si="3"/>
        <v>24.14</v>
      </c>
    </row>
    <row r="67" spans="1:18" s="2" customFormat="1" ht="11.15" customHeight="1" x14ac:dyDescent="0.25">
      <c r="A67" s="35"/>
      <c r="B67" s="35"/>
      <c r="C67" s="35"/>
      <c r="D67" s="35"/>
      <c r="E67" s="36"/>
      <c r="F67" s="36"/>
      <c r="G67" s="36"/>
      <c r="H67" s="36"/>
      <c r="I67" s="37"/>
      <c r="J67" s="37"/>
      <c r="K67" s="37"/>
      <c r="L67" s="37"/>
      <c r="M67" s="37"/>
      <c r="N67" s="37"/>
      <c r="O67" s="37"/>
      <c r="P67" s="37"/>
    </row>
    <row r="68" spans="1:18" ht="22" customHeight="1" x14ac:dyDescent="0.25">
      <c r="A68" s="121" t="s">
        <v>1</v>
      </c>
      <c r="B68" s="121" t="s">
        <v>2</v>
      </c>
      <c r="C68" s="121"/>
      <c r="D68" s="121" t="s">
        <v>3</v>
      </c>
      <c r="E68" s="125" t="s">
        <v>4</v>
      </c>
      <c r="F68" s="125"/>
      <c r="G68" s="125"/>
      <c r="H68" s="126" t="s">
        <v>5</v>
      </c>
      <c r="I68" s="127" t="s">
        <v>90</v>
      </c>
      <c r="J68" s="128"/>
      <c r="K68" s="128"/>
      <c r="L68" s="129"/>
      <c r="M68" s="127" t="s">
        <v>91</v>
      </c>
      <c r="N68" s="128"/>
      <c r="O68" s="128"/>
      <c r="P68" s="129"/>
      <c r="R68" t="s">
        <v>87</v>
      </c>
    </row>
    <row r="69" spans="1:18" ht="22" customHeight="1" x14ac:dyDescent="0.2">
      <c r="A69" s="124"/>
      <c r="B69" s="122"/>
      <c r="C69" s="123"/>
      <c r="D69" s="124"/>
      <c r="E69" s="14" t="s">
        <v>6</v>
      </c>
      <c r="F69" s="14" t="s">
        <v>7</v>
      </c>
      <c r="G69" s="14" t="s">
        <v>8</v>
      </c>
      <c r="H69" s="122"/>
      <c r="I69" s="15" t="s">
        <v>92</v>
      </c>
      <c r="J69" s="15" t="s">
        <v>93</v>
      </c>
      <c r="K69" s="15" t="s">
        <v>94</v>
      </c>
      <c r="L69" s="15" t="s">
        <v>95</v>
      </c>
      <c r="M69" s="15" t="s">
        <v>96</v>
      </c>
      <c r="N69" s="15" t="s">
        <v>97</v>
      </c>
      <c r="O69" s="15" t="s">
        <v>98</v>
      </c>
      <c r="P69" s="15" t="s">
        <v>99</v>
      </c>
    </row>
    <row r="70" spans="1:18" ht="11.15" customHeight="1" x14ac:dyDescent="0.25">
      <c r="A70" s="16" t="s">
        <v>0</v>
      </c>
      <c r="B70" s="130" t="s">
        <v>9</v>
      </c>
      <c r="C70" s="130"/>
      <c r="D70" s="16" t="s">
        <v>10</v>
      </c>
      <c r="E70" s="16" t="s">
        <v>11</v>
      </c>
      <c r="F70" s="16" t="s">
        <v>12</v>
      </c>
      <c r="G70" s="16" t="s">
        <v>13</v>
      </c>
      <c r="H70" s="17" t="s">
        <v>14</v>
      </c>
      <c r="I70" s="15">
        <v>8</v>
      </c>
      <c r="J70" s="15">
        <v>9</v>
      </c>
      <c r="K70" s="15">
        <v>10</v>
      </c>
      <c r="L70" s="15">
        <v>11</v>
      </c>
      <c r="M70" s="15">
        <v>12</v>
      </c>
      <c r="N70" s="15">
        <v>13</v>
      </c>
      <c r="O70" s="15">
        <v>14</v>
      </c>
      <c r="P70" s="15">
        <v>15</v>
      </c>
    </row>
    <row r="71" spans="1:18" ht="11.15" customHeight="1" x14ac:dyDescent="0.25">
      <c r="A71" s="131" t="s">
        <v>141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3"/>
    </row>
    <row r="72" spans="1:18" ht="24" customHeight="1" x14ac:dyDescent="0.25">
      <c r="A72" s="18" t="s">
        <v>15</v>
      </c>
      <c r="B72" s="116" t="s">
        <v>103</v>
      </c>
      <c r="C72" s="116"/>
      <c r="D72" s="16">
        <v>100</v>
      </c>
      <c r="E72" s="20">
        <v>0.7</v>
      </c>
      <c r="F72" s="20">
        <v>0.1</v>
      </c>
      <c r="G72" s="20">
        <v>1.9</v>
      </c>
      <c r="H72" s="24">
        <v>12</v>
      </c>
      <c r="I72" s="22">
        <v>0.04</v>
      </c>
      <c r="J72" s="22">
        <v>4.9000000000000004</v>
      </c>
      <c r="K72" s="22">
        <v>0</v>
      </c>
      <c r="L72" s="22">
        <v>0.1</v>
      </c>
      <c r="M72" s="22">
        <v>17</v>
      </c>
      <c r="N72" s="22">
        <v>30</v>
      </c>
      <c r="O72" s="22">
        <v>14</v>
      </c>
      <c r="P72" s="22">
        <v>0.5</v>
      </c>
    </row>
    <row r="73" spans="1:18" ht="24.75" customHeight="1" x14ac:dyDescent="0.25">
      <c r="A73" s="18" t="s">
        <v>44</v>
      </c>
      <c r="B73" s="116" t="s">
        <v>67</v>
      </c>
      <c r="C73" s="116"/>
      <c r="D73" s="16">
        <v>220</v>
      </c>
      <c r="E73" s="20">
        <v>36.42</v>
      </c>
      <c r="F73" s="20">
        <v>30.84</v>
      </c>
      <c r="G73" s="20">
        <v>44.32</v>
      </c>
      <c r="H73" s="24">
        <v>600</v>
      </c>
      <c r="I73" s="22">
        <v>0.14000000000000001</v>
      </c>
      <c r="J73" s="22">
        <v>0.72</v>
      </c>
      <c r="K73" s="22">
        <v>182</v>
      </c>
      <c r="L73" s="22">
        <v>1.1599999999999999</v>
      </c>
      <c r="M73" s="22">
        <v>357.44</v>
      </c>
      <c r="N73" s="22">
        <v>465.04</v>
      </c>
      <c r="O73" s="22">
        <v>53.96</v>
      </c>
      <c r="P73" s="22">
        <v>1.68</v>
      </c>
    </row>
    <row r="74" spans="1:18" ht="11.15" customHeight="1" x14ac:dyDescent="0.25">
      <c r="A74" s="38" t="s">
        <v>34</v>
      </c>
      <c r="B74" s="145" t="s">
        <v>35</v>
      </c>
      <c r="C74" s="145"/>
      <c r="D74" s="23" t="s">
        <v>77</v>
      </c>
      <c r="E74" s="31">
        <v>0.13</v>
      </c>
      <c r="F74" s="31">
        <v>0.02</v>
      </c>
      <c r="G74" s="31">
        <v>15.2</v>
      </c>
      <c r="H74" s="39">
        <v>62</v>
      </c>
      <c r="I74" s="22">
        <v>0</v>
      </c>
      <c r="J74" s="22">
        <v>2.83</v>
      </c>
      <c r="K74" s="22">
        <v>0</v>
      </c>
      <c r="L74" s="22">
        <v>0.01</v>
      </c>
      <c r="M74" s="22">
        <v>14.2</v>
      </c>
      <c r="N74" s="22">
        <v>4.4000000000000004</v>
      </c>
      <c r="O74" s="22">
        <v>2.4</v>
      </c>
      <c r="P74" s="22">
        <v>0.36</v>
      </c>
    </row>
    <row r="75" spans="1:18" ht="11.15" customHeight="1" x14ac:dyDescent="0.25">
      <c r="A75" s="18" t="s">
        <v>61</v>
      </c>
      <c r="B75" s="117" t="s">
        <v>19</v>
      </c>
      <c r="C75" s="118"/>
      <c r="D75" s="96">
        <v>60</v>
      </c>
      <c r="E75" s="20">
        <v>4.74</v>
      </c>
      <c r="F75" s="20">
        <v>0.6</v>
      </c>
      <c r="G75" s="20">
        <v>28.98</v>
      </c>
      <c r="H75" s="24">
        <v>140.28</v>
      </c>
      <c r="I75" s="97">
        <v>0.06</v>
      </c>
      <c r="J75" s="97">
        <v>0</v>
      </c>
      <c r="K75" s="97">
        <v>0</v>
      </c>
      <c r="L75" s="97">
        <v>0.78</v>
      </c>
      <c r="M75" s="97">
        <v>13.8</v>
      </c>
      <c r="N75" s="97">
        <v>52.2</v>
      </c>
      <c r="O75" s="97">
        <v>19.8</v>
      </c>
      <c r="P75" s="97">
        <v>0.66</v>
      </c>
    </row>
    <row r="76" spans="1:18" ht="11.15" customHeight="1" x14ac:dyDescent="0.25">
      <c r="A76" s="18" t="s">
        <v>61</v>
      </c>
      <c r="B76" s="116" t="s">
        <v>24</v>
      </c>
      <c r="C76" s="116"/>
      <c r="D76" s="19" t="s">
        <v>182</v>
      </c>
      <c r="E76" s="25">
        <v>1.68</v>
      </c>
      <c r="F76" s="25">
        <v>0.33</v>
      </c>
      <c r="G76" s="25">
        <v>14.82</v>
      </c>
      <c r="H76" s="21">
        <v>68.97</v>
      </c>
      <c r="I76" s="108">
        <v>3.5000000000000003E-2</v>
      </c>
      <c r="J76" s="108">
        <v>0</v>
      </c>
      <c r="K76" s="108">
        <v>0</v>
      </c>
      <c r="L76" s="108">
        <v>0.27</v>
      </c>
      <c r="M76" s="108">
        <v>6.9</v>
      </c>
      <c r="N76" s="108">
        <v>31.8</v>
      </c>
      <c r="O76" s="108">
        <v>7.5</v>
      </c>
      <c r="P76" s="108">
        <v>0.93</v>
      </c>
    </row>
    <row r="77" spans="1:18" ht="12" customHeight="1" x14ac:dyDescent="0.25">
      <c r="A77" s="18"/>
      <c r="B77" s="119" t="s">
        <v>85</v>
      </c>
      <c r="C77" s="120"/>
      <c r="D77" s="17"/>
      <c r="E77" s="29">
        <f t="shared" ref="E77:P77" si="4">SUM(E72:E76)</f>
        <v>43.670000000000009</v>
      </c>
      <c r="F77" s="29">
        <f t="shared" si="4"/>
        <v>31.89</v>
      </c>
      <c r="G77" s="29">
        <f t="shared" si="4"/>
        <v>105.22</v>
      </c>
      <c r="H77" s="29">
        <f t="shared" si="4"/>
        <v>883.25</v>
      </c>
      <c r="I77" s="29">
        <f t="shared" si="4"/>
        <v>0.27500000000000002</v>
      </c>
      <c r="J77" s="29">
        <f t="shared" si="4"/>
        <v>8.4499999999999993</v>
      </c>
      <c r="K77" s="29">
        <f t="shared" si="4"/>
        <v>182</v>
      </c>
      <c r="L77" s="29">
        <f t="shared" si="4"/>
        <v>2.3199999999999998</v>
      </c>
      <c r="M77" s="29">
        <f t="shared" si="4"/>
        <v>409.34</v>
      </c>
      <c r="N77" s="29">
        <f t="shared" si="4"/>
        <v>583.43999999999994</v>
      </c>
      <c r="O77" s="29">
        <f t="shared" si="4"/>
        <v>97.660000000000011</v>
      </c>
      <c r="P77" s="29">
        <f t="shared" si="4"/>
        <v>4.13</v>
      </c>
    </row>
    <row r="78" spans="1:18" ht="11.15" customHeight="1" x14ac:dyDescent="0.25">
      <c r="A78" s="131" t="s">
        <v>142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3"/>
    </row>
    <row r="79" spans="1:18" ht="25.5" customHeight="1" x14ac:dyDescent="0.25">
      <c r="A79" s="40">
        <v>67</v>
      </c>
      <c r="B79" s="116" t="s">
        <v>121</v>
      </c>
      <c r="C79" s="116"/>
      <c r="D79" s="16">
        <v>100</v>
      </c>
      <c r="E79" s="20">
        <v>1.4</v>
      </c>
      <c r="F79" s="20">
        <v>10.039999999999999</v>
      </c>
      <c r="G79" s="20">
        <v>7.29</v>
      </c>
      <c r="H79" s="24">
        <v>125.1</v>
      </c>
      <c r="I79" s="22">
        <v>0.04</v>
      </c>
      <c r="J79" s="22">
        <v>9.6300000000000008</v>
      </c>
      <c r="K79" s="22">
        <v>0</v>
      </c>
      <c r="L79" s="22">
        <v>4.5</v>
      </c>
      <c r="M79" s="22">
        <v>31.23</v>
      </c>
      <c r="N79" s="22">
        <v>43.27</v>
      </c>
      <c r="O79" s="22">
        <v>19.53</v>
      </c>
      <c r="P79" s="22">
        <v>0.82</v>
      </c>
    </row>
    <row r="80" spans="1:18" ht="14.25" customHeight="1" x14ac:dyDescent="0.25">
      <c r="A80" s="38" t="s">
        <v>39</v>
      </c>
      <c r="B80" s="145" t="s">
        <v>49</v>
      </c>
      <c r="C80" s="145"/>
      <c r="D80" s="23">
        <v>250</v>
      </c>
      <c r="E80" s="31">
        <v>1.8</v>
      </c>
      <c r="F80" s="31">
        <v>4.92</v>
      </c>
      <c r="G80" s="31">
        <v>18.43</v>
      </c>
      <c r="H80" s="39">
        <v>83</v>
      </c>
      <c r="I80" s="22">
        <v>0.04</v>
      </c>
      <c r="J80" s="22">
        <v>8.5399999999999991</v>
      </c>
      <c r="K80" s="22">
        <v>0</v>
      </c>
      <c r="L80" s="22">
        <v>1.92</v>
      </c>
      <c r="M80" s="22">
        <v>39.78</v>
      </c>
      <c r="N80" s="22">
        <v>43.68</v>
      </c>
      <c r="O80" s="22">
        <v>20.9</v>
      </c>
      <c r="P80" s="22">
        <v>0.98</v>
      </c>
    </row>
    <row r="81" spans="1:16" ht="22" customHeight="1" x14ac:dyDescent="0.25">
      <c r="A81" s="38">
        <v>241</v>
      </c>
      <c r="B81" s="146" t="s">
        <v>52</v>
      </c>
      <c r="C81" s="147"/>
      <c r="D81" s="23">
        <v>10</v>
      </c>
      <c r="E81" s="31">
        <v>2.72</v>
      </c>
      <c r="F81" s="31">
        <v>1.95</v>
      </c>
      <c r="G81" s="31">
        <v>0</v>
      </c>
      <c r="H81" s="39">
        <v>28.15</v>
      </c>
      <c r="I81" s="22">
        <v>5.0000000000000001E-3</v>
      </c>
      <c r="J81" s="22">
        <v>0</v>
      </c>
      <c r="K81" s="22">
        <v>0</v>
      </c>
      <c r="L81" s="22">
        <v>7.0000000000000007E-2</v>
      </c>
      <c r="M81" s="22">
        <v>3</v>
      </c>
      <c r="N81" s="22">
        <v>21.51</v>
      </c>
      <c r="O81" s="22">
        <v>2.77</v>
      </c>
      <c r="P81" s="22">
        <v>0.36</v>
      </c>
    </row>
    <row r="82" spans="1:16" ht="21.75" customHeight="1" x14ac:dyDescent="0.25">
      <c r="A82" s="18" t="s">
        <v>37</v>
      </c>
      <c r="B82" s="116" t="s">
        <v>183</v>
      </c>
      <c r="C82" s="116"/>
      <c r="D82" s="16">
        <v>100</v>
      </c>
      <c r="E82" s="20">
        <v>13.76</v>
      </c>
      <c r="F82" s="20">
        <v>8.08</v>
      </c>
      <c r="G82" s="20">
        <v>9</v>
      </c>
      <c r="H82" s="24">
        <v>164</v>
      </c>
      <c r="I82" s="22">
        <v>6.2E-2</v>
      </c>
      <c r="J82" s="22">
        <v>4.0999999999999996</v>
      </c>
      <c r="K82" s="22">
        <v>16</v>
      </c>
      <c r="L82" s="22">
        <v>5.72</v>
      </c>
      <c r="M82" s="22">
        <v>68.98</v>
      </c>
      <c r="N82" s="22">
        <v>217.78</v>
      </c>
      <c r="O82" s="22">
        <v>38.78</v>
      </c>
      <c r="P82" s="22">
        <v>3.06</v>
      </c>
    </row>
    <row r="83" spans="1:16" ht="15" customHeight="1" x14ac:dyDescent="0.25">
      <c r="A83" s="18">
        <v>311</v>
      </c>
      <c r="B83" s="116" t="s">
        <v>68</v>
      </c>
      <c r="C83" s="116"/>
      <c r="D83" s="16">
        <v>180</v>
      </c>
      <c r="E83" s="20">
        <v>4.22</v>
      </c>
      <c r="F83" s="20">
        <v>4.47</v>
      </c>
      <c r="G83" s="20">
        <v>23.69</v>
      </c>
      <c r="H83" s="24">
        <v>151.91999999999999</v>
      </c>
      <c r="I83" s="22">
        <v>0.16</v>
      </c>
      <c r="J83" s="22">
        <v>19.39</v>
      </c>
      <c r="K83" s="22">
        <v>0</v>
      </c>
      <c r="L83" s="22">
        <v>0.2</v>
      </c>
      <c r="M83" s="22">
        <v>71.64</v>
      </c>
      <c r="N83" s="22">
        <v>117.05</v>
      </c>
      <c r="O83" s="22">
        <v>33.5</v>
      </c>
      <c r="P83" s="22">
        <v>1.1200000000000001</v>
      </c>
    </row>
    <row r="84" spans="1:16" ht="21.75" customHeight="1" x14ac:dyDescent="0.25">
      <c r="A84" s="18">
        <v>342</v>
      </c>
      <c r="B84" s="116" t="s">
        <v>71</v>
      </c>
      <c r="C84" s="116"/>
      <c r="D84" s="16" t="s">
        <v>16</v>
      </c>
      <c r="E84" s="20">
        <v>0.16</v>
      </c>
      <c r="F84" s="20">
        <v>0.16</v>
      </c>
      <c r="G84" s="20">
        <v>27.88</v>
      </c>
      <c r="H84" s="24">
        <v>114.6</v>
      </c>
      <c r="I84" s="22">
        <v>1.2E-2</v>
      </c>
      <c r="J84" s="22">
        <v>0.9</v>
      </c>
      <c r="K84" s="22">
        <v>0</v>
      </c>
      <c r="L84" s="22">
        <v>0.08</v>
      </c>
      <c r="M84" s="22">
        <v>14.18</v>
      </c>
      <c r="N84" s="22">
        <v>4.4000000000000004</v>
      </c>
      <c r="O84" s="22">
        <v>5.14</v>
      </c>
      <c r="P84" s="22">
        <v>0.95</v>
      </c>
    </row>
    <row r="85" spans="1:16" ht="12.75" customHeight="1" x14ac:dyDescent="0.25">
      <c r="A85" s="18" t="s">
        <v>30</v>
      </c>
      <c r="B85" s="116" t="s">
        <v>74</v>
      </c>
      <c r="C85" s="116"/>
      <c r="D85" s="16" t="s">
        <v>31</v>
      </c>
      <c r="E85" s="20">
        <v>0.4</v>
      </c>
      <c r="F85" s="20">
        <v>0.3</v>
      </c>
      <c r="G85" s="20">
        <v>10.3</v>
      </c>
      <c r="H85" s="24">
        <v>47</v>
      </c>
      <c r="I85" s="22">
        <v>0.02</v>
      </c>
      <c r="J85" s="22">
        <v>5</v>
      </c>
      <c r="K85" s="22">
        <v>0</v>
      </c>
      <c r="L85" s="22">
        <v>0.4</v>
      </c>
      <c r="M85" s="22">
        <v>19</v>
      </c>
      <c r="N85" s="22">
        <v>16</v>
      </c>
      <c r="O85" s="22">
        <v>12</v>
      </c>
      <c r="P85" s="22">
        <v>2.2999999999999998</v>
      </c>
    </row>
    <row r="86" spans="1:16" ht="12.75" customHeight="1" x14ac:dyDescent="0.25">
      <c r="A86" s="18">
        <v>14</v>
      </c>
      <c r="B86" s="117" t="s">
        <v>88</v>
      </c>
      <c r="C86" s="118"/>
      <c r="D86" s="16">
        <v>10</v>
      </c>
      <c r="E86" s="20">
        <v>0.08</v>
      </c>
      <c r="F86" s="20">
        <v>7.25</v>
      </c>
      <c r="G86" s="20">
        <v>0.13</v>
      </c>
      <c r="H86" s="24">
        <v>66</v>
      </c>
      <c r="I86" s="22">
        <v>0</v>
      </c>
      <c r="J86" s="22">
        <v>0</v>
      </c>
      <c r="K86" s="22">
        <v>40</v>
      </c>
      <c r="L86" s="22">
        <v>0.11</v>
      </c>
      <c r="M86" s="22">
        <v>2.4</v>
      </c>
      <c r="N86" s="22">
        <v>3</v>
      </c>
      <c r="O86" s="22">
        <v>0</v>
      </c>
      <c r="P86" s="22">
        <v>0.02</v>
      </c>
    </row>
    <row r="87" spans="1:16" ht="11.15" customHeight="1" x14ac:dyDescent="0.25">
      <c r="A87" s="18" t="s">
        <v>61</v>
      </c>
      <c r="B87" s="116" t="s">
        <v>19</v>
      </c>
      <c r="C87" s="116"/>
      <c r="D87" s="107">
        <v>60</v>
      </c>
      <c r="E87" s="20">
        <v>4.74</v>
      </c>
      <c r="F87" s="20">
        <v>0.6</v>
      </c>
      <c r="G87" s="20">
        <v>28.98</v>
      </c>
      <c r="H87" s="24">
        <v>140.28</v>
      </c>
      <c r="I87" s="108">
        <v>0.06</v>
      </c>
      <c r="J87" s="108">
        <v>0</v>
      </c>
      <c r="K87" s="108">
        <v>0</v>
      </c>
      <c r="L87" s="108">
        <v>0.78</v>
      </c>
      <c r="M87" s="108">
        <v>13.8</v>
      </c>
      <c r="N87" s="108">
        <v>52.2</v>
      </c>
      <c r="O87" s="108">
        <v>19.8</v>
      </c>
      <c r="P87" s="108">
        <v>0.66</v>
      </c>
    </row>
    <row r="88" spans="1:16" ht="11.15" customHeight="1" x14ac:dyDescent="0.25">
      <c r="A88" s="16" t="s">
        <v>57</v>
      </c>
      <c r="B88" s="141" t="s">
        <v>24</v>
      </c>
      <c r="C88" s="141"/>
      <c r="D88" s="107">
        <v>40</v>
      </c>
      <c r="E88" s="25">
        <v>2.2400000000000002</v>
      </c>
      <c r="F88" s="25">
        <v>0.44</v>
      </c>
      <c r="G88" s="25">
        <v>19.760000000000002</v>
      </c>
      <c r="H88" s="21">
        <v>91.96</v>
      </c>
      <c r="I88" s="108">
        <v>0.04</v>
      </c>
      <c r="J88" s="108">
        <v>0</v>
      </c>
      <c r="K88" s="108">
        <v>0</v>
      </c>
      <c r="L88" s="108">
        <v>0.36</v>
      </c>
      <c r="M88" s="108">
        <v>9.1999999999999993</v>
      </c>
      <c r="N88" s="108">
        <v>42.4</v>
      </c>
      <c r="O88" s="108">
        <v>10</v>
      </c>
      <c r="P88" s="108">
        <v>1.24</v>
      </c>
    </row>
    <row r="89" spans="1:16" ht="13.5" customHeight="1" x14ac:dyDescent="0.25">
      <c r="A89" s="18"/>
      <c r="B89" s="119" t="s">
        <v>86</v>
      </c>
      <c r="C89" s="120"/>
      <c r="D89" s="17"/>
      <c r="E89" s="29">
        <f>SUM(E79:E88)</f>
        <v>31.519999999999996</v>
      </c>
      <c r="F89" s="29">
        <f>SUM(F79:F88)</f>
        <v>38.21</v>
      </c>
      <c r="G89" s="29">
        <f t="shared" ref="G89" si="5">SUM(G79:G88)</f>
        <v>145.45999999999998</v>
      </c>
      <c r="H89" s="29">
        <f>SUM(H79:H88)</f>
        <v>1012.01</v>
      </c>
      <c r="I89" s="29">
        <f t="shared" ref="I89:P89" si="6">SUM(I79:I88)</f>
        <v>0.43900000000000006</v>
      </c>
      <c r="J89" s="29">
        <f t="shared" si="6"/>
        <v>47.56</v>
      </c>
      <c r="K89" s="29">
        <f t="shared" si="6"/>
        <v>56</v>
      </c>
      <c r="L89" s="29">
        <f t="shared" si="6"/>
        <v>14.139999999999999</v>
      </c>
      <c r="M89" s="29">
        <f t="shared" si="6"/>
        <v>273.20999999999998</v>
      </c>
      <c r="N89" s="29">
        <f t="shared" si="6"/>
        <v>561.29</v>
      </c>
      <c r="O89" s="29">
        <f t="shared" si="6"/>
        <v>162.42000000000002</v>
      </c>
      <c r="P89" s="29">
        <f t="shared" si="6"/>
        <v>11.51</v>
      </c>
    </row>
    <row r="90" spans="1:16" ht="13.5" customHeight="1" x14ac:dyDescent="0.25">
      <c r="A90" s="131" t="s">
        <v>162</v>
      </c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3"/>
    </row>
    <row r="91" spans="1:16" ht="24.75" customHeight="1" x14ac:dyDescent="0.25">
      <c r="A91" s="18">
        <v>389</v>
      </c>
      <c r="B91" s="116" t="s">
        <v>127</v>
      </c>
      <c r="C91" s="116"/>
      <c r="D91" s="87" t="s">
        <v>16</v>
      </c>
      <c r="E91" s="26">
        <v>1.4</v>
      </c>
      <c r="F91" s="26">
        <v>0.4</v>
      </c>
      <c r="G91" s="26">
        <v>22.8</v>
      </c>
      <c r="H91" s="27">
        <v>100.4</v>
      </c>
      <c r="I91" s="28">
        <v>2.1999999999999999E-2</v>
      </c>
      <c r="J91" s="28">
        <v>14.8</v>
      </c>
      <c r="K91" s="28">
        <v>0.6</v>
      </c>
      <c r="L91" s="28">
        <v>0.4</v>
      </c>
      <c r="M91" s="28">
        <v>34</v>
      </c>
      <c r="N91" s="28">
        <v>36</v>
      </c>
      <c r="O91" s="28">
        <v>12</v>
      </c>
      <c r="P91" s="28">
        <v>0.6</v>
      </c>
    </row>
    <row r="92" spans="1:16" ht="13.5" customHeight="1" x14ac:dyDescent="0.25">
      <c r="A92" s="18">
        <v>428</v>
      </c>
      <c r="B92" s="117" t="s">
        <v>172</v>
      </c>
      <c r="C92" s="118"/>
      <c r="D92" s="17">
        <v>30</v>
      </c>
      <c r="E92" s="70">
        <v>25.05</v>
      </c>
      <c r="F92" s="70">
        <v>0.96</v>
      </c>
      <c r="G92" s="70">
        <v>13.45</v>
      </c>
      <c r="H92" s="70">
        <v>72.5</v>
      </c>
      <c r="I92" s="70">
        <v>4.4999999999999998E-2</v>
      </c>
      <c r="J92" s="70">
        <v>0</v>
      </c>
      <c r="K92" s="70">
        <v>0</v>
      </c>
      <c r="L92" s="70">
        <v>0.66</v>
      </c>
      <c r="M92" s="70">
        <v>6.75</v>
      </c>
      <c r="N92" s="70">
        <v>23.05</v>
      </c>
      <c r="O92" s="70">
        <v>9.6999999999999993</v>
      </c>
      <c r="P92" s="70">
        <v>0.44</v>
      </c>
    </row>
    <row r="93" spans="1:16" ht="16.5" customHeight="1" x14ac:dyDescent="0.25">
      <c r="A93" s="18"/>
      <c r="B93" s="134" t="s">
        <v>161</v>
      </c>
      <c r="C93" s="135"/>
      <c r="D93" s="17"/>
      <c r="E93" s="17">
        <f>SUM(E91:E92)</f>
        <v>26.45</v>
      </c>
      <c r="F93" s="17">
        <f t="shared" ref="F93:P93" si="7">SUM(F91:F92)</f>
        <v>1.3599999999999999</v>
      </c>
      <c r="G93" s="17">
        <f t="shared" si="7"/>
        <v>36.25</v>
      </c>
      <c r="H93" s="17">
        <f t="shared" si="7"/>
        <v>172.9</v>
      </c>
      <c r="I93" s="17">
        <f t="shared" si="7"/>
        <v>6.7000000000000004E-2</v>
      </c>
      <c r="J93" s="17">
        <f t="shared" si="7"/>
        <v>14.8</v>
      </c>
      <c r="K93" s="17">
        <f t="shared" si="7"/>
        <v>0.6</v>
      </c>
      <c r="L93" s="17">
        <f t="shared" si="7"/>
        <v>1.06</v>
      </c>
      <c r="M93" s="17">
        <f t="shared" si="7"/>
        <v>40.75</v>
      </c>
      <c r="N93" s="17">
        <f t="shared" si="7"/>
        <v>59.05</v>
      </c>
      <c r="O93" s="17">
        <f t="shared" si="7"/>
        <v>21.7</v>
      </c>
      <c r="P93" s="71">
        <f t="shared" si="7"/>
        <v>1.04</v>
      </c>
    </row>
    <row r="94" spans="1:16" s="1" customFormat="1" ht="15.75" customHeight="1" x14ac:dyDescent="0.25">
      <c r="A94" s="148" t="s">
        <v>64</v>
      </c>
      <c r="B94" s="148"/>
      <c r="C94" s="148"/>
      <c r="D94" s="149"/>
      <c r="E94" s="42">
        <f>E77+E89+E93</f>
        <v>101.64</v>
      </c>
      <c r="F94" s="42">
        <f t="shared" ref="F94:P94" si="8">F77+F89+F93</f>
        <v>71.459999999999994</v>
      </c>
      <c r="G94" s="42">
        <f t="shared" si="8"/>
        <v>286.92999999999995</v>
      </c>
      <c r="H94" s="42">
        <f t="shared" si="8"/>
        <v>2068.16</v>
      </c>
      <c r="I94" s="42">
        <f t="shared" si="8"/>
        <v>0.78100000000000014</v>
      </c>
      <c r="J94" s="42">
        <f t="shared" si="8"/>
        <v>70.81</v>
      </c>
      <c r="K94" s="42">
        <f t="shared" si="8"/>
        <v>238.6</v>
      </c>
      <c r="L94" s="42">
        <f t="shared" si="8"/>
        <v>17.519999999999996</v>
      </c>
      <c r="M94" s="42">
        <f t="shared" si="8"/>
        <v>723.3</v>
      </c>
      <c r="N94" s="42">
        <f t="shared" si="8"/>
        <v>1203.78</v>
      </c>
      <c r="O94" s="42">
        <f t="shared" si="8"/>
        <v>281.78000000000003</v>
      </c>
      <c r="P94" s="42">
        <f t="shared" si="8"/>
        <v>16.68</v>
      </c>
    </row>
    <row r="95" spans="1:16" ht="15.75" customHeight="1" x14ac:dyDescent="0.25">
      <c r="A95" s="3"/>
      <c r="B95" s="3"/>
      <c r="C95" s="3"/>
      <c r="D95" s="43"/>
      <c r="E95" s="43"/>
      <c r="F95" s="3"/>
      <c r="G95" s="3"/>
      <c r="H95" s="37"/>
      <c r="I95" s="44"/>
      <c r="J95" s="44"/>
      <c r="K95" s="44"/>
      <c r="L95" s="44"/>
      <c r="M95" s="44"/>
      <c r="N95" s="44"/>
      <c r="O95" s="44"/>
      <c r="P95" s="44"/>
    </row>
    <row r="96" spans="1:16" ht="22" customHeight="1" x14ac:dyDescent="0.25">
      <c r="A96" s="121" t="s">
        <v>1</v>
      </c>
      <c r="B96" s="121" t="s">
        <v>2</v>
      </c>
      <c r="C96" s="121"/>
      <c r="D96" s="121" t="s">
        <v>3</v>
      </c>
      <c r="E96" s="125" t="s">
        <v>4</v>
      </c>
      <c r="F96" s="125"/>
      <c r="G96" s="144"/>
      <c r="H96" s="136" t="s">
        <v>5</v>
      </c>
      <c r="I96" s="137" t="s">
        <v>90</v>
      </c>
      <c r="J96" s="137"/>
      <c r="K96" s="137"/>
      <c r="L96" s="137"/>
      <c r="M96" s="137" t="s">
        <v>91</v>
      </c>
      <c r="N96" s="137"/>
      <c r="O96" s="137"/>
      <c r="P96" s="137"/>
    </row>
    <row r="97" spans="1:16" ht="22" customHeight="1" x14ac:dyDescent="0.2">
      <c r="A97" s="124"/>
      <c r="B97" s="122"/>
      <c r="C97" s="123"/>
      <c r="D97" s="124"/>
      <c r="E97" s="14" t="s">
        <v>6</v>
      </c>
      <c r="F97" s="14" t="s">
        <v>7</v>
      </c>
      <c r="G97" s="45" t="s">
        <v>8</v>
      </c>
      <c r="H97" s="136"/>
      <c r="I97" s="15" t="s">
        <v>92</v>
      </c>
      <c r="J97" s="15" t="s">
        <v>93</v>
      </c>
      <c r="K97" s="15" t="s">
        <v>94</v>
      </c>
      <c r="L97" s="15" t="s">
        <v>95</v>
      </c>
      <c r="M97" s="15" t="s">
        <v>96</v>
      </c>
      <c r="N97" s="15" t="s">
        <v>97</v>
      </c>
      <c r="O97" s="15" t="s">
        <v>98</v>
      </c>
      <c r="P97" s="15" t="s">
        <v>99</v>
      </c>
    </row>
    <row r="98" spans="1:16" ht="11.15" customHeight="1" x14ac:dyDescent="0.25">
      <c r="A98" s="16" t="s">
        <v>0</v>
      </c>
      <c r="B98" s="130" t="s">
        <v>9</v>
      </c>
      <c r="C98" s="130"/>
      <c r="D98" s="16" t="s">
        <v>10</v>
      </c>
      <c r="E98" s="16" t="s">
        <v>11</v>
      </c>
      <c r="F98" s="16" t="s">
        <v>12</v>
      </c>
      <c r="G98" s="16" t="s">
        <v>13</v>
      </c>
      <c r="H98" s="46" t="s">
        <v>14</v>
      </c>
      <c r="I98" s="47">
        <v>8</v>
      </c>
      <c r="J98" s="47">
        <v>9</v>
      </c>
      <c r="K98" s="47">
        <v>10</v>
      </c>
      <c r="L98" s="47">
        <v>11</v>
      </c>
      <c r="M98" s="47">
        <v>12</v>
      </c>
      <c r="N98" s="47">
        <v>13</v>
      </c>
      <c r="O98" s="47">
        <v>14</v>
      </c>
      <c r="P98" s="47">
        <v>15</v>
      </c>
    </row>
    <row r="99" spans="1:16" ht="11.15" customHeight="1" x14ac:dyDescent="0.25">
      <c r="A99" s="131" t="s">
        <v>143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3"/>
    </row>
    <row r="100" spans="1:16" ht="13.5" customHeight="1" x14ac:dyDescent="0.25">
      <c r="A100" s="18">
        <v>4</v>
      </c>
      <c r="B100" s="116" t="s">
        <v>137</v>
      </c>
      <c r="C100" s="116"/>
      <c r="D100" s="19" t="s">
        <v>136</v>
      </c>
      <c r="E100" s="20">
        <v>6.2</v>
      </c>
      <c r="F100" s="20">
        <v>5.48</v>
      </c>
      <c r="G100" s="20">
        <v>14.76</v>
      </c>
      <c r="H100" s="21">
        <v>133</v>
      </c>
      <c r="I100" s="94">
        <v>0.16</v>
      </c>
      <c r="J100" s="94">
        <v>0</v>
      </c>
      <c r="K100" s="94">
        <v>0</v>
      </c>
      <c r="L100" s="94">
        <v>0.41</v>
      </c>
      <c r="M100" s="94">
        <v>10.4</v>
      </c>
      <c r="N100" s="94">
        <v>51.5</v>
      </c>
      <c r="O100" s="94">
        <v>8.6</v>
      </c>
      <c r="P100" s="94">
        <v>0.69</v>
      </c>
    </row>
    <row r="101" spans="1:16" ht="22.5" customHeight="1" x14ac:dyDescent="0.25">
      <c r="A101" s="18">
        <v>182</v>
      </c>
      <c r="B101" s="116" t="s">
        <v>115</v>
      </c>
      <c r="C101" s="116"/>
      <c r="D101" s="16" t="s">
        <v>47</v>
      </c>
      <c r="E101" s="20">
        <v>5.0999999999999996</v>
      </c>
      <c r="F101" s="20">
        <v>10.72</v>
      </c>
      <c r="G101" s="20">
        <v>33.42</v>
      </c>
      <c r="H101" s="24">
        <v>251</v>
      </c>
      <c r="I101" s="22">
        <v>0.06</v>
      </c>
      <c r="J101" s="22">
        <v>1.17</v>
      </c>
      <c r="K101" s="22">
        <v>58</v>
      </c>
      <c r="L101" s="22">
        <v>0.21</v>
      </c>
      <c r="M101" s="22">
        <v>130.09</v>
      </c>
      <c r="N101" s="22">
        <v>138.13999999999999</v>
      </c>
      <c r="O101" s="22">
        <v>30.12</v>
      </c>
      <c r="P101" s="22">
        <v>0.47</v>
      </c>
    </row>
    <row r="102" spans="1:16" ht="11.15" customHeight="1" x14ac:dyDescent="0.25">
      <c r="A102" s="18" t="s">
        <v>26</v>
      </c>
      <c r="B102" s="116" t="s">
        <v>60</v>
      </c>
      <c r="C102" s="116"/>
      <c r="D102" s="19">
        <v>200</v>
      </c>
      <c r="E102" s="25">
        <v>4.08</v>
      </c>
      <c r="F102" s="25">
        <v>3.54</v>
      </c>
      <c r="G102" s="25">
        <v>17.579999999999998</v>
      </c>
      <c r="H102" s="21">
        <v>118.6</v>
      </c>
      <c r="I102" s="22">
        <v>0.06</v>
      </c>
      <c r="J102" s="22">
        <v>1.59</v>
      </c>
      <c r="K102" s="22">
        <v>24.4</v>
      </c>
      <c r="L102" s="22">
        <v>0</v>
      </c>
      <c r="M102" s="22">
        <v>152.22</v>
      </c>
      <c r="N102" s="22">
        <v>124.56</v>
      </c>
      <c r="O102" s="22">
        <v>21.34</v>
      </c>
      <c r="P102" s="22">
        <v>0.48</v>
      </c>
    </row>
    <row r="103" spans="1:16" ht="11.15" customHeight="1" x14ac:dyDescent="0.25">
      <c r="A103" s="18" t="s">
        <v>61</v>
      </c>
      <c r="B103" s="116" t="s">
        <v>19</v>
      </c>
      <c r="C103" s="116"/>
      <c r="D103" s="23">
        <v>50</v>
      </c>
      <c r="E103" s="20">
        <v>3.95</v>
      </c>
      <c r="F103" s="20">
        <v>0.5</v>
      </c>
      <c r="G103" s="20">
        <v>24.15</v>
      </c>
      <c r="H103" s="24">
        <v>116.9</v>
      </c>
      <c r="I103" s="114">
        <v>0.05</v>
      </c>
      <c r="J103" s="114">
        <v>0</v>
      </c>
      <c r="K103" s="114">
        <v>0</v>
      </c>
      <c r="L103" s="114">
        <v>0.65</v>
      </c>
      <c r="M103" s="114">
        <v>11.5</v>
      </c>
      <c r="N103" s="114">
        <v>43.5</v>
      </c>
      <c r="O103" s="114">
        <v>16.5</v>
      </c>
      <c r="P103" s="114">
        <v>0.55000000000000004</v>
      </c>
    </row>
    <row r="104" spans="1:16" ht="11.15" customHeight="1" x14ac:dyDescent="0.25">
      <c r="A104" s="18" t="s">
        <v>61</v>
      </c>
      <c r="B104" s="117" t="s">
        <v>24</v>
      </c>
      <c r="C104" s="118"/>
      <c r="D104" s="19" t="s">
        <v>182</v>
      </c>
      <c r="E104" s="25">
        <v>1.68</v>
      </c>
      <c r="F104" s="25">
        <v>0.33</v>
      </c>
      <c r="G104" s="25">
        <v>14.82</v>
      </c>
      <c r="H104" s="21">
        <v>68.97</v>
      </c>
      <c r="I104" s="110">
        <v>3.5000000000000003E-2</v>
      </c>
      <c r="J104" s="110">
        <v>0</v>
      </c>
      <c r="K104" s="110">
        <v>0</v>
      </c>
      <c r="L104" s="110">
        <v>0.27</v>
      </c>
      <c r="M104" s="110">
        <v>6.9</v>
      </c>
      <c r="N104" s="110">
        <v>31.8</v>
      </c>
      <c r="O104" s="110">
        <v>7.5</v>
      </c>
      <c r="P104" s="110">
        <v>0.93</v>
      </c>
    </row>
    <row r="105" spans="1:16" ht="14.25" customHeight="1" x14ac:dyDescent="0.25">
      <c r="A105" s="38"/>
      <c r="B105" s="119" t="s">
        <v>85</v>
      </c>
      <c r="C105" s="120"/>
      <c r="D105" s="51"/>
      <c r="E105" s="52">
        <f t="shared" ref="E105:P105" si="9">SUM(E100:E104)</f>
        <v>21.01</v>
      </c>
      <c r="F105" s="52">
        <f t="shared" si="9"/>
        <v>20.57</v>
      </c>
      <c r="G105" s="52">
        <f t="shared" si="9"/>
        <v>104.72999999999999</v>
      </c>
      <c r="H105" s="52">
        <f t="shared" si="9"/>
        <v>688.47</v>
      </c>
      <c r="I105" s="52">
        <f t="shared" si="9"/>
        <v>0.36499999999999999</v>
      </c>
      <c r="J105" s="52">
        <f t="shared" si="9"/>
        <v>2.76</v>
      </c>
      <c r="K105" s="52">
        <f t="shared" si="9"/>
        <v>82.4</v>
      </c>
      <c r="L105" s="52">
        <f t="shared" si="9"/>
        <v>1.54</v>
      </c>
      <c r="M105" s="52">
        <f t="shared" si="9"/>
        <v>311.11</v>
      </c>
      <c r="N105" s="52">
        <f t="shared" si="9"/>
        <v>389.5</v>
      </c>
      <c r="O105" s="52">
        <f t="shared" si="9"/>
        <v>84.06</v>
      </c>
      <c r="P105" s="52">
        <f t="shared" si="9"/>
        <v>3.12</v>
      </c>
    </row>
    <row r="106" spans="1:16" ht="11.15" customHeight="1" x14ac:dyDescent="0.25">
      <c r="A106" s="131" t="s">
        <v>144</v>
      </c>
      <c r="B106" s="132"/>
      <c r="C106" s="132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3"/>
    </row>
    <row r="107" spans="1:16" ht="11.25" customHeight="1" x14ac:dyDescent="0.25">
      <c r="A107" s="40">
        <v>50</v>
      </c>
      <c r="B107" s="117" t="s">
        <v>106</v>
      </c>
      <c r="C107" s="118"/>
      <c r="D107" s="23">
        <v>100</v>
      </c>
      <c r="E107" s="31">
        <v>4.67</v>
      </c>
      <c r="F107" s="31">
        <v>9.39</v>
      </c>
      <c r="G107" s="31">
        <v>7.19</v>
      </c>
      <c r="H107" s="39">
        <v>131.9</v>
      </c>
      <c r="I107" s="22">
        <v>0.02</v>
      </c>
      <c r="J107" s="22">
        <v>5.78</v>
      </c>
      <c r="K107" s="22">
        <v>38.5</v>
      </c>
      <c r="L107" s="22">
        <v>2.33</v>
      </c>
      <c r="M107" s="22">
        <v>161.69999999999999</v>
      </c>
      <c r="N107" s="22">
        <v>109.27</v>
      </c>
      <c r="O107" s="22">
        <v>23</v>
      </c>
      <c r="P107" s="22">
        <v>1.29</v>
      </c>
    </row>
    <row r="108" spans="1:16" ht="11.15" customHeight="1" x14ac:dyDescent="0.25">
      <c r="A108" s="18">
        <v>97</v>
      </c>
      <c r="B108" s="116" t="s">
        <v>81</v>
      </c>
      <c r="C108" s="116"/>
      <c r="D108" s="16">
        <v>250</v>
      </c>
      <c r="E108" s="20">
        <v>2.34</v>
      </c>
      <c r="F108" s="20">
        <v>2.83</v>
      </c>
      <c r="G108" s="20">
        <v>16.87</v>
      </c>
      <c r="H108" s="24">
        <v>114</v>
      </c>
      <c r="I108" s="22">
        <v>0.13</v>
      </c>
      <c r="J108" s="22">
        <v>12</v>
      </c>
      <c r="K108" s="22">
        <v>0</v>
      </c>
      <c r="L108" s="22">
        <v>1.27</v>
      </c>
      <c r="M108" s="22">
        <v>30.45</v>
      </c>
      <c r="N108" s="22">
        <v>77.72</v>
      </c>
      <c r="O108" s="22">
        <v>31.4</v>
      </c>
      <c r="P108" s="22">
        <v>1.2</v>
      </c>
    </row>
    <row r="109" spans="1:16" ht="22.5" customHeight="1" x14ac:dyDescent="0.25">
      <c r="A109" s="38">
        <v>241</v>
      </c>
      <c r="B109" s="146" t="s">
        <v>132</v>
      </c>
      <c r="C109" s="147"/>
      <c r="D109" s="23">
        <v>10</v>
      </c>
      <c r="E109" s="31">
        <v>2.72</v>
      </c>
      <c r="F109" s="31">
        <v>1.95</v>
      </c>
      <c r="G109" s="31">
        <v>0</v>
      </c>
      <c r="H109" s="39">
        <v>28.15</v>
      </c>
      <c r="I109" s="22">
        <v>5.0000000000000001E-3</v>
      </c>
      <c r="J109" s="22">
        <v>0</v>
      </c>
      <c r="K109" s="22">
        <v>0</v>
      </c>
      <c r="L109" s="22">
        <v>7.0000000000000007E-2</v>
      </c>
      <c r="M109" s="22">
        <v>3</v>
      </c>
      <c r="N109" s="22">
        <v>21.51</v>
      </c>
      <c r="O109" s="22">
        <v>2.77</v>
      </c>
      <c r="P109" s="22">
        <v>0.36</v>
      </c>
    </row>
    <row r="110" spans="1:16" ht="33" customHeight="1" x14ac:dyDescent="0.25">
      <c r="A110" s="18" t="s">
        <v>36</v>
      </c>
      <c r="B110" s="116" t="s">
        <v>123</v>
      </c>
      <c r="C110" s="116"/>
      <c r="D110" s="16">
        <v>100</v>
      </c>
      <c r="E110" s="20">
        <v>14.24</v>
      </c>
      <c r="F110" s="20">
        <v>12.6</v>
      </c>
      <c r="G110" s="20">
        <v>7.96</v>
      </c>
      <c r="H110" s="24">
        <v>202</v>
      </c>
      <c r="I110" s="22">
        <v>0.04</v>
      </c>
      <c r="J110" s="22">
        <v>2.12</v>
      </c>
      <c r="K110" s="22">
        <v>20.399999999999999</v>
      </c>
      <c r="L110" s="22">
        <v>0.26</v>
      </c>
      <c r="M110" s="22">
        <v>50.86</v>
      </c>
      <c r="N110" s="22">
        <v>87.76</v>
      </c>
      <c r="O110" s="22">
        <v>15.32</v>
      </c>
      <c r="P110" s="22">
        <v>1.08</v>
      </c>
    </row>
    <row r="111" spans="1:16" ht="21" customHeight="1" x14ac:dyDescent="0.25">
      <c r="A111" s="18" t="s">
        <v>48</v>
      </c>
      <c r="B111" s="116" t="s">
        <v>184</v>
      </c>
      <c r="C111" s="116"/>
      <c r="D111" s="16">
        <v>185</v>
      </c>
      <c r="E111" s="20">
        <v>3.76</v>
      </c>
      <c r="F111" s="20">
        <v>9.4600000000000009</v>
      </c>
      <c r="G111" s="20">
        <v>17.04</v>
      </c>
      <c r="H111" s="24">
        <v>168.18</v>
      </c>
      <c r="I111" s="22">
        <v>0.05</v>
      </c>
      <c r="J111" s="22">
        <v>30.89</v>
      </c>
      <c r="K111" s="22">
        <v>20</v>
      </c>
      <c r="L111" s="22">
        <v>3.16</v>
      </c>
      <c r="M111" s="22">
        <v>101.01</v>
      </c>
      <c r="N111" s="22">
        <v>73.75</v>
      </c>
      <c r="O111" s="22">
        <v>37.17</v>
      </c>
      <c r="P111" s="22">
        <v>1.46</v>
      </c>
    </row>
    <row r="112" spans="1:16" ht="26.25" customHeight="1" x14ac:dyDescent="0.25">
      <c r="A112" s="18" t="s">
        <v>22</v>
      </c>
      <c r="B112" s="116" t="s">
        <v>63</v>
      </c>
      <c r="C112" s="116"/>
      <c r="D112" s="16" t="s">
        <v>16</v>
      </c>
      <c r="E112" s="20">
        <v>0.78</v>
      </c>
      <c r="F112" s="20">
        <v>0.05</v>
      </c>
      <c r="G112" s="20">
        <v>27.63</v>
      </c>
      <c r="H112" s="24">
        <v>114.8</v>
      </c>
      <c r="I112" s="22">
        <v>1.6E-2</v>
      </c>
      <c r="J112" s="22">
        <v>0.6</v>
      </c>
      <c r="K112" s="22">
        <v>0</v>
      </c>
      <c r="L112" s="22">
        <v>0.82</v>
      </c>
      <c r="M112" s="22">
        <v>32.32</v>
      </c>
      <c r="N112" s="22">
        <v>21.9</v>
      </c>
      <c r="O112" s="22">
        <v>17.559999999999999</v>
      </c>
      <c r="P112" s="22">
        <v>0.48</v>
      </c>
    </row>
    <row r="113" spans="1:17" ht="11.15" customHeight="1" x14ac:dyDescent="0.25">
      <c r="A113" s="18" t="s">
        <v>61</v>
      </c>
      <c r="B113" s="116" t="s">
        <v>19</v>
      </c>
      <c r="C113" s="116"/>
      <c r="D113" s="113">
        <v>30</v>
      </c>
      <c r="E113" s="20">
        <v>2.37</v>
      </c>
      <c r="F113" s="20">
        <v>0.3</v>
      </c>
      <c r="G113" s="20">
        <v>14.49</v>
      </c>
      <c r="H113" s="24">
        <v>70.14</v>
      </c>
      <c r="I113" s="114">
        <v>0.03</v>
      </c>
      <c r="J113" s="114">
        <v>0</v>
      </c>
      <c r="K113" s="114">
        <v>0</v>
      </c>
      <c r="L113" s="114">
        <v>0.39</v>
      </c>
      <c r="M113" s="114">
        <v>6.9</v>
      </c>
      <c r="N113" s="114">
        <v>26.1</v>
      </c>
      <c r="O113" s="114">
        <v>9.9</v>
      </c>
      <c r="P113" s="114">
        <v>0.33</v>
      </c>
    </row>
    <row r="114" spans="1:17" ht="11.15" customHeight="1" x14ac:dyDescent="0.25">
      <c r="A114" s="16" t="s">
        <v>57</v>
      </c>
      <c r="B114" s="141" t="s">
        <v>24</v>
      </c>
      <c r="C114" s="141"/>
      <c r="D114" s="109">
        <v>40</v>
      </c>
      <c r="E114" s="25">
        <v>2.2400000000000002</v>
      </c>
      <c r="F114" s="25">
        <v>0.44</v>
      </c>
      <c r="G114" s="25">
        <v>19.760000000000002</v>
      </c>
      <c r="H114" s="21">
        <v>91.96</v>
      </c>
      <c r="I114" s="110">
        <v>0.04</v>
      </c>
      <c r="J114" s="110">
        <v>0</v>
      </c>
      <c r="K114" s="110">
        <v>0</v>
      </c>
      <c r="L114" s="110">
        <v>0.36</v>
      </c>
      <c r="M114" s="110">
        <v>9.1999999999999993</v>
      </c>
      <c r="N114" s="110">
        <v>42.4</v>
      </c>
      <c r="O114" s="110">
        <v>10</v>
      </c>
      <c r="P114" s="110">
        <v>1.24</v>
      </c>
    </row>
    <row r="115" spans="1:17" ht="11.15" customHeight="1" x14ac:dyDescent="0.25">
      <c r="A115" s="18"/>
      <c r="B115" s="119" t="s">
        <v>86</v>
      </c>
      <c r="C115" s="120"/>
      <c r="D115" s="16"/>
      <c r="E115" s="34">
        <f t="shared" ref="E115:P115" si="10">SUM(E107:E114)</f>
        <v>33.119999999999997</v>
      </c>
      <c r="F115" s="34">
        <f t="shared" si="10"/>
        <v>37.019999999999996</v>
      </c>
      <c r="G115" s="34">
        <f t="shared" si="10"/>
        <v>110.94</v>
      </c>
      <c r="H115" s="34">
        <f t="shared" si="10"/>
        <v>921.13</v>
      </c>
      <c r="I115" s="34">
        <f t="shared" si="10"/>
        <v>0.33100000000000002</v>
      </c>
      <c r="J115" s="34">
        <f t="shared" si="10"/>
        <v>51.390000000000008</v>
      </c>
      <c r="K115" s="34">
        <f t="shared" si="10"/>
        <v>78.900000000000006</v>
      </c>
      <c r="L115" s="34">
        <f t="shared" si="10"/>
        <v>8.66</v>
      </c>
      <c r="M115" s="34">
        <f t="shared" si="10"/>
        <v>395.43999999999994</v>
      </c>
      <c r="N115" s="34">
        <f t="shared" si="10"/>
        <v>460.40999999999997</v>
      </c>
      <c r="O115" s="34">
        <f t="shared" si="10"/>
        <v>147.12</v>
      </c>
      <c r="P115" s="34">
        <f t="shared" si="10"/>
        <v>7.4400000000000013</v>
      </c>
    </row>
    <row r="116" spans="1:17" ht="11.15" customHeight="1" x14ac:dyDescent="0.25">
      <c r="A116" s="131" t="s">
        <v>163</v>
      </c>
      <c r="B116" s="132"/>
      <c r="C116" s="132"/>
      <c r="D116" s="132"/>
      <c r="E116" s="132"/>
      <c r="F116" s="132"/>
      <c r="G116" s="132"/>
      <c r="H116" s="132"/>
      <c r="I116" s="132"/>
      <c r="J116" s="132"/>
      <c r="K116" s="132"/>
      <c r="L116" s="132"/>
      <c r="M116" s="132"/>
      <c r="N116" s="132"/>
      <c r="O116" s="132"/>
      <c r="P116" s="132"/>
      <c r="Q116" s="133"/>
    </row>
    <row r="117" spans="1:17" ht="27.75" customHeight="1" x14ac:dyDescent="0.25">
      <c r="A117" s="75">
        <v>386</v>
      </c>
      <c r="B117" s="116" t="s">
        <v>105</v>
      </c>
      <c r="C117" s="116"/>
      <c r="D117" s="23" t="s">
        <v>16</v>
      </c>
      <c r="E117" s="48">
        <v>5.8</v>
      </c>
      <c r="F117" s="48">
        <v>5</v>
      </c>
      <c r="G117" s="49">
        <v>8</v>
      </c>
      <c r="H117" s="50">
        <v>100</v>
      </c>
      <c r="I117" s="28">
        <v>0.08</v>
      </c>
      <c r="J117" s="28">
        <v>1.4</v>
      </c>
      <c r="K117" s="28">
        <v>40</v>
      </c>
      <c r="L117" s="28">
        <v>0</v>
      </c>
      <c r="M117" s="28">
        <v>240</v>
      </c>
      <c r="N117" s="28">
        <v>180</v>
      </c>
      <c r="O117" s="28">
        <v>28</v>
      </c>
      <c r="P117" s="28">
        <v>0.2</v>
      </c>
    </row>
    <row r="118" spans="1:17" ht="11.15" customHeight="1" x14ac:dyDescent="0.25">
      <c r="A118" s="75" t="s">
        <v>61</v>
      </c>
      <c r="B118" s="146" t="s">
        <v>100</v>
      </c>
      <c r="C118" s="147"/>
      <c r="D118" s="87">
        <v>20</v>
      </c>
      <c r="E118" s="20">
        <v>1.7</v>
      </c>
      <c r="F118" s="20">
        <v>2.2599999999999998</v>
      </c>
      <c r="G118" s="20">
        <v>13.94</v>
      </c>
      <c r="H118" s="24">
        <v>82.9</v>
      </c>
      <c r="I118" s="86">
        <v>0.02</v>
      </c>
      <c r="J118" s="86">
        <v>0</v>
      </c>
      <c r="K118" s="86">
        <v>13</v>
      </c>
      <c r="L118" s="86">
        <v>0.26</v>
      </c>
      <c r="M118" s="86">
        <v>8.1999999999999993</v>
      </c>
      <c r="N118" s="86">
        <v>17.399999999999999</v>
      </c>
      <c r="O118" s="86">
        <v>3</v>
      </c>
      <c r="P118" s="86">
        <v>0.2</v>
      </c>
    </row>
    <row r="119" spans="1:17" ht="15.75" customHeight="1" x14ac:dyDescent="0.25">
      <c r="A119" s="75"/>
      <c r="B119" s="134" t="s">
        <v>161</v>
      </c>
      <c r="C119" s="135"/>
      <c r="D119" s="66"/>
      <c r="E119" s="41">
        <f>E117+E118</f>
        <v>7.5</v>
      </c>
      <c r="F119" s="41">
        <f t="shared" ref="F119:P119" si="11">F117+F118</f>
        <v>7.26</v>
      </c>
      <c r="G119" s="41">
        <f t="shared" si="11"/>
        <v>21.939999999999998</v>
      </c>
      <c r="H119" s="41">
        <f t="shared" si="11"/>
        <v>182.9</v>
      </c>
      <c r="I119" s="41">
        <f t="shared" si="11"/>
        <v>0.1</v>
      </c>
      <c r="J119" s="41">
        <f t="shared" si="11"/>
        <v>1.4</v>
      </c>
      <c r="K119" s="41">
        <f t="shared" si="11"/>
        <v>53</v>
      </c>
      <c r="L119" s="41">
        <f t="shared" si="11"/>
        <v>0.26</v>
      </c>
      <c r="M119" s="41">
        <f t="shared" si="11"/>
        <v>248.2</v>
      </c>
      <c r="N119" s="41">
        <f t="shared" si="11"/>
        <v>197.4</v>
      </c>
      <c r="O119" s="41">
        <f t="shared" si="11"/>
        <v>31</v>
      </c>
      <c r="P119" s="41">
        <f t="shared" si="11"/>
        <v>0.4</v>
      </c>
    </row>
    <row r="120" spans="1:17" s="1" customFormat="1" ht="14.25" customHeight="1" x14ac:dyDescent="0.25">
      <c r="A120" s="159" t="s">
        <v>64</v>
      </c>
      <c r="B120" s="159"/>
      <c r="C120" s="159"/>
      <c r="D120" s="159"/>
      <c r="E120" s="53">
        <f t="shared" ref="E120:P120" si="12">E105+E115+E119</f>
        <v>61.629999999999995</v>
      </c>
      <c r="F120" s="53">
        <f t="shared" si="12"/>
        <v>64.849999999999994</v>
      </c>
      <c r="G120" s="53">
        <f t="shared" si="12"/>
        <v>237.60999999999999</v>
      </c>
      <c r="H120" s="53">
        <f t="shared" si="12"/>
        <v>1792.5</v>
      </c>
      <c r="I120" s="53">
        <f t="shared" si="12"/>
        <v>0.79599999999999993</v>
      </c>
      <c r="J120" s="53">
        <f t="shared" si="12"/>
        <v>55.550000000000004</v>
      </c>
      <c r="K120" s="53">
        <f t="shared" si="12"/>
        <v>214.3</v>
      </c>
      <c r="L120" s="53">
        <f t="shared" si="12"/>
        <v>10.459999999999999</v>
      </c>
      <c r="M120" s="53">
        <f t="shared" si="12"/>
        <v>954.75</v>
      </c>
      <c r="N120" s="53">
        <f t="shared" si="12"/>
        <v>1047.31</v>
      </c>
      <c r="O120" s="53">
        <f t="shared" si="12"/>
        <v>262.18</v>
      </c>
      <c r="P120" s="53">
        <f t="shared" si="12"/>
        <v>10.960000000000003</v>
      </c>
    </row>
    <row r="121" spans="1:17" ht="11.15" customHeight="1" x14ac:dyDescent="0.25">
      <c r="A121" s="9"/>
      <c r="B121" s="3"/>
      <c r="C121" s="37"/>
      <c r="D121" s="37"/>
      <c r="E121" s="37"/>
      <c r="F121" s="37"/>
      <c r="G121" s="37"/>
      <c r="H121" s="37"/>
      <c r="I121" s="44"/>
      <c r="J121" s="44"/>
      <c r="K121" s="44"/>
      <c r="L121" s="44"/>
      <c r="M121" s="44"/>
      <c r="N121" s="44"/>
      <c r="O121" s="44"/>
      <c r="P121" s="44"/>
    </row>
    <row r="122" spans="1:17" ht="22" customHeight="1" x14ac:dyDescent="0.25">
      <c r="A122" s="121" t="s">
        <v>87</v>
      </c>
      <c r="B122" s="172" t="s">
        <v>2</v>
      </c>
      <c r="C122" s="172"/>
      <c r="D122" s="172" t="s">
        <v>3</v>
      </c>
      <c r="E122" s="171" t="s">
        <v>4</v>
      </c>
      <c r="F122" s="171"/>
      <c r="G122" s="171"/>
      <c r="H122" s="126" t="s">
        <v>5</v>
      </c>
      <c r="I122" s="127" t="s">
        <v>90</v>
      </c>
      <c r="J122" s="128"/>
      <c r="K122" s="128"/>
      <c r="L122" s="129"/>
      <c r="M122" s="127" t="s">
        <v>91</v>
      </c>
      <c r="N122" s="128"/>
      <c r="O122" s="128"/>
      <c r="P122" s="129"/>
    </row>
    <row r="123" spans="1:17" ht="22" customHeight="1" x14ac:dyDescent="0.2">
      <c r="A123" s="124"/>
      <c r="B123" s="174"/>
      <c r="C123" s="175"/>
      <c r="D123" s="173"/>
      <c r="E123" s="54" t="s">
        <v>6</v>
      </c>
      <c r="F123" s="54" t="s">
        <v>7</v>
      </c>
      <c r="G123" s="54" t="s">
        <v>8</v>
      </c>
      <c r="H123" s="174"/>
      <c r="I123" s="15" t="s">
        <v>92</v>
      </c>
      <c r="J123" s="15" t="s">
        <v>93</v>
      </c>
      <c r="K123" s="15" t="s">
        <v>94</v>
      </c>
      <c r="L123" s="15" t="s">
        <v>95</v>
      </c>
      <c r="M123" s="15" t="s">
        <v>96</v>
      </c>
      <c r="N123" s="15" t="s">
        <v>97</v>
      </c>
      <c r="O123" s="15" t="s">
        <v>98</v>
      </c>
      <c r="P123" s="15" t="s">
        <v>99</v>
      </c>
    </row>
    <row r="124" spans="1:17" ht="11.15" customHeight="1" x14ac:dyDescent="0.25">
      <c r="A124" s="16" t="s">
        <v>0</v>
      </c>
      <c r="B124" s="138" t="s">
        <v>9</v>
      </c>
      <c r="C124" s="138"/>
      <c r="D124" s="55" t="s">
        <v>10</v>
      </c>
      <c r="E124" s="55" t="s">
        <v>11</v>
      </c>
      <c r="F124" s="55" t="s">
        <v>12</v>
      </c>
      <c r="G124" s="55" t="s">
        <v>13</v>
      </c>
      <c r="H124" s="46" t="s">
        <v>14</v>
      </c>
      <c r="I124" s="15">
        <v>8</v>
      </c>
      <c r="J124" s="15">
        <v>9</v>
      </c>
      <c r="K124" s="15">
        <v>10</v>
      </c>
      <c r="L124" s="15">
        <v>11</v>
      </c>
      <c r="M124" s="15">
        <v>12</v>
      </c>
      <c r="N124" s="15">
        <v>13</v>
      </c>
      <c r="O124" s="15">
        <v>14</v>
      </c>
      <c r="P124" s="15">
        <v>15</v>
      </c>
    </row>
    <row r="125" spans="1:17" ht="11.15" customHeight="1" x14ac:dyDescent="0.25">
      <c r="A125" s="131" t="s">
        <v>145</v>
      </c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3"/>
    </row>
    <row r="126" spans="1:17" ht="26.25" customHeight="1" x14ac:dyDescent="0.25">
      <c r="A126" s="18">
        <v>133</v>
      </c>
      <c r="B126" s="116" t="s">
        <v>69</v>
      </c>
      <c r="C126" s="116"/>
      <c r="D126" s="91" t="s">
        <v>89</v>
      </c>
      <c r="E126" s="20">
        <v>4.57</v>
      </c>
      <c r="F126" s="20">
        <v>6.27</v>
      </c>
      <c r="G126" s="20">
        <v>14.74</v>
      </c>
      <c r="H126" s="24">
        <v>133.79</v>
      </c>
      <c r="I126" s="92">
        <v>0.08</v>
      </c>
      <c r="J126" s="92">
        <v>0</v>
      </c>
      <c r="K126" s="92">
        <v>0</v>
      </c>
      <c r="L126" s="92">
        <v>0.44</v>
      </c>
      <c r="M126" s="92">
        <v>10.130000000000001</v>
      </c>
      <c r="N126" s="92">
        <v>51.45</v>
      </c>
      <c r="O126" s="92">
        <v>9.1999999999999993</v>
      </c>
      <c r="P126" s="92">
        <v>0.66</v>
      </c>
    </row>
    <row r="127" spans="1:17" ht="26.25" customHeight="1" x14ac:dyDescent="0.25">
      <c r="A127" s="91">
        <v>210</v>
      </c>
      <c r="B127" s="141" t="s">
        <v>83</v>
      </c>
      <c r="C127" s="141"/>
      <c r="D127" s="91">
        <v>205</v>
      </c>
      <c r="E127" s="20">
        <v>7.47</v>
      </c>
      <c r="F127" s="20">
        <v>8.09</v>
      </c>
      <c r="G127" s="20">
        <v>36.979999999999997</v>
      </c>
      <c r="H127" s="24">
        <v>252</v>
      </c>
      <c r="I127" s="92">
        <v>0.19</v>
      </c>
      <c r="J127" s="92">
        <v>1.17</v>
      </c>
      <c r="K127" s="92">
        <v>38</v>
      </c>
      <c r="L127" s="92">
        <v>0.16</v>
      </c>
      <c r="M127" s="92">
        <v>136.9</v>
      </c>
      <c r="N127" s="92">
        <v>182.87</v>
      </c>
      <c r="O127" s="92">
        <v>47.6</v>
      </c>
      <c r="P127" s="92">
        <v>1.22</v>
      </c>
    </row>
    <row r="128" spans="1:17" ht="11.15" customHeight="1" x14ac:dyDescent="0.25">
      <c r="A128" s="18" t="s">
        <v>17</v>
      </c>
      <c r="B128" s="117" t="s">
        <v>18</v>
      </c>
      <c r="C128" s="118"/>
      <c r="D128" s="16" t="s">
        <v>16</v>
      </c>
      <c r="E128" s="20">
        <v>3.17</v>
      </c>
      <c r="F128" s="20">
        <v>2.68</v>
      </c>
      <c r="G128" s="20">
        <v>15.95</v>
      </c>
      <c r="H128" s="24">
        <v>100.6</v>
      </c>
      <c r="I128" s="22">
        <v>0.04</v>
      </c>
      <c r="J128" s="22">
        <v>1.3</v>
      </c>
      <c r="K128" s="22">
        <v>20</v>
      </c>
      <c r="L128" s="22">
        <v>0</v>
      </c>
      <c r="M128" s="22">
        <v>125.78</v>
      </c>
      <c r="N128" s="22">
        <v>90</v>
      </c>
      <c r="O128" s="22">
        <v>14</v>
      </c>
      <c r="P128" s="22">
        <v>0.13</v>
      </c>
    </row>
    <row r="129" spans="1:16" ht="11.15" customHeight="1" x14ac:dyDescent="0.25">
      <c r="A129" s="18" t="s">
        <v>61</v>
      </c>
      <c r="B129" s="116" t="s">
        <v>19</v>
      </c>
      <c r="C129" s="116"/>
      <c r="D129" s="109">
        <v>30</v>
      </c>
      <c r="E129" s="20">
        <v>2.37</v>
      </c>
      <c r="F129" s="20">
        <v>0.3</v>
      </c>
      <c r="G129" s="20">
        <v>14.49</v>
      </c>
      <c r="H129" s="24">
        <v>70.14</v>
      </c>
      <c r="I129" s="110">
        <v>0.03</v>
      </c>
      <c r="J129" s="110">
        <v>0</v>
      </c>
      <c r="K129" s="110">
        <v>0</v>
      </c>
      <c r="L129" s="110">
        <v>0.39</v>
      </c>
      <c r="M129" s="110">
        <v>6.9</v>
      </c>
      <c r="N129" s="110">
        <v>26.1</v>
      </c>
      <c r="O129" s="110">
        <v>9.9</v>
      </c>
      <c r="P129" s="110">
        <v>0.33</v>
      </c>
    </row>
    <row r="130" spans="1:16" ht="11.15" customHeight="1" x14ac:dyDescent="0.25">
      <c r="A130" s="18" t="s">
        <v>61</v>
      </c>
      <c r="B130" s="117" t="s">
        <v>24</v>
      </c>
      <c r="C130" s="118"/>
      <c r="D130" s="19" t="s">
        <v>182</v>
      </c>
      <c r="E130" s="25">
        <v>1.68</v>
      </c>
      <c r="F130" s="25">
        <v>0.33</v>
      </c>
      <c r="G130" s="25">
        <v>14.82</v>
      </c>
      <c r="H130" s="21">
        <v>68.97</v>
      </c>
      <c r="I130" s="110">
        <v>3.5000000000000003E-2</v>
      </c>
      <c r="J130" s="110">
        <v>0</v>
      </c>
      <c r="K130" s="110">
        <v>0</v>
      </c>
      <c r="L130" s="110">
        <v>0.27</v>
      </c>
      <c r="M130" s="110">
        <v>6.9</v>
      </c>
      <c r="N130" s="110">
        <v>31.8</v>
      </c>
      <c r="O130" s="110">
        <v>7.5</v>
      </c>
      <c r="P130" s="110">
        <v>0.93</v>
      </c>
    </row>
    <row r="131" spans="1:16" ht="13.5" customHeight="1" x14ac:dyDescent="0.2">
      <c r="A131" s="18"/>
      <c r="B131" s="119" t="s">
        <v>85</v>
      </c>
      <c r="C131" s="120"/>
      <c r="D131" s="59"/>
      <c r="E131" s="60">
        <f t="shared" ref="E131:P131" si="13">SUM(E126:E130)</f>
        <v>19.259999999999998</v>
      </c>
      <c r="F131" s="60">
        <f t="shared" si="13"/>
        <v>17.669999999999998</v>
      </c>
      <c r="G131" s="60">
        <f t="shared" si="13"/>
        <v>96.97999999999999</v>
      </c>
      <c r="H131" s="42">
        <f t="shared" si="13"/>
        <v>625.5</v>
      </c>
      <c r="I131" s="42">
        <f t="shared" si="13"/>
        <v>0.375</v>
      </c>
      <c r="J131" s="42">
        <f t="shared" si="13"/>
        <v>2.4699999999999998</v>
      </c>
      <c r="K131" s="42">
        <f t="shared" si="13"/>
        <v>58</v>
      </c>
      <c r="L131" s="42">
        <f t="shared" si="13"/>
        <v>1.26</v>
      </c>
      <c r="M131" s="42">
        <f t="shared" si="13"/>
        <v>286.60999999999996</v>
      </c>
      <c r="N131" s="42">
        <f t="shared" si="13"/>
        <v>382.22</v>
      </c>
      <c r="O131" s="42">
        <f t="shared" si="13"/>
        <v>88.2</v>
      </c>
      <c r="P131" s="42">
        <f t="shared" si="13"/>
        <v>3.27</v>
      </c>
    </row>
    <row r="132" spans="1:16" ht="11.15" customHeight="1" x14ac:dyDescent="0.25">
      <c r="A132" s="131" t="s">
        <v>146</v>
      </c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3"/>
    </row>
    <row r="133" spans="1:16" ht="22" customHeight="1" x14ac:dyDescent="0.25">
      <c r="A133" s="18" t="s">
        <v>20</v>
      </c>
      <c r="B133" s="116" t="s">
        <v>58</v>
      </c>
      <c r="C133" s="116"/>
      <c r="D133" s="16">
        <v>100</v>
      </c>
      <c r="E133" s="20">
        <v>1.31</v>
      </c>
      <c r="F133" s="20">
        <v>3.25</v>
      </c>
      <c r="G133" s="20">
        <v>6.47</v>
      </c>
      <c r="H133" s="24">
        <v>60.4</v>
      </c>
      <c r="I133" s="22">
        <v>0.02</v>
      </c>
      <c r="J133" s="22">
        <v>17.100000000000001</v>
      </c>
      <c r="K133" s="22">
        <v>0</v>
      </c>
      <c r="L133" s="22">
        <v>8.4</v>
      </c>
      <c r="M133" s="22">
        <v>25</v>
      </c>
      <c r="N133" s="22">
        <v>28.31</v>
      </c>
      <c r="O133" s="22">
        <v>15.1</v>
      </c>
      <c r="P133" s="22">
        <v>0.5</v>
      </c>
    </row>
    <row r="134" spans="1:16" ht="22" customHeight="1" x14ac:dyDescent="0.25">
      <c r="A134" s="18" t="s">
        <v>27</v>
      </c>
      <c r="B134" s="116" t="s">
        <v>28</v>
      </c>
      <c r="C134" s="116"/>
      <c r="D134" s="19" t="s">
        <v>46</v>
      </c>
      <c r="E134" s="25">
        <v>1.77</v>
      </c>
      <c r="F134" s="25">
        <v>4.95</v>
      </c>
      <c r="G134" s="25">
        <v>7.9</v>
      </c>
      <c r="H134" s="21">
        <v>89.75</v>
      </c>
      <c r="I134" s="22">
        <v>0.06</v>
      </c>
      <c r="J134" s="22">
        <v>15.77</v>
      </c>
      <c r="K134" s="22">
        <v>0</v>
      </c>
      <c r="L134" s="22">
        <v>2.35</v>
      </c>
      <c r="M134" s="22">
        <v>49.25</v>
      </c>
      <c r="N134" s="22">
        <v>49</v>
      </c>
      <c r="O134" s="22">
        <v>22.12</v>
      </c>
      <c r="P134" s="22">
        <v>0.82</v>
      </c>
    </row>
    <row r="135" spans="1:16" ht="22" customHeight="1" x14ac:dyDescent="0.25">
      <c r="A135" s="38">
        <v>241</v>
      </c>
      <c r="B135" s="146" t="s">
        <v>133</v>
      </c>
      <c r="C135" s="147"/>
      <c r="D135" s="23">
        <v>10</v>
      </c>
      <c r="E135" s="31">
        <v>2.72</v>
      </c>
      <c r="F135" s="31">
        <v>1.95</v>
      </c>
      <c r="G135" s="31">
        <v>0</v>
      </c>
      <c r="H135" s="39">
        <v>28.15</v>
      </c>
      <c r="I135" s="22">
        <v>5.0000000000000001E-3</v>
      </c>
      <c r="J135" s="22">
        <v>0</v>
      </c>
      <c r="K135" s="22">
        <v>0</v>
      </c>
      <c r="L135" s="22">
        <v>7.0000000000000007E-2</v>
      </c>
      <c r="M135" s="22">
        <v>3</v>
      </c>
      <c r="N135" s="22">
        <v>21.51</v>
      </c>
      <c r="O135" s="22">
        <v>2.77</v>
      </c>
      <c r="P135" s="22">
        <v>0.36</v>
      </c>
    </row>
    <row r="136" spans="1:16" ht="21" customHeight="1" x14ac:dyDescent="0.25">
      <c r="A136" s="18">
        <v>234</v>
      </c>
      <c r="B136" s="116" t="s">
        <v>84</v>
      </c>
      <c r="C136" s="116"/>
      <c r="D136" s="16">
        <v>105</v>
      </c>
      <c r="E136" s="20">
        <v>12.96</v>
      </c>
      <c r="F136" s="20">
        <v>11.83</v>
      </c>
      <c r="G136" s="20">
        <v>15.91</v>
      </c>
      <c r="H136" s="24">
        <v>223</v>
      </c>
      <c r="I136" s="22">
        <v>0.08</v>
      </c>
      <c r="J136" s="22">
        <v>0.66</v>
      </c>
      <c r="K136" s="22">
        <v>29.4</v>
      </c>
      <c r="L136" s="22">
        <v>5.07</v>
      </c>
      <c r="M136" s="22">
        <v>73.08</v>
      </c>
      <c r="N136" s="22">
        <v>186.96</v>
      </c>
      <c r="O136" s="22">
        <v>41.5</v>
      </c>
      <c r="P136" s="22">
        <v>1.47</v>
      </c>
    </row>
    <row r="137" spans="1:16" ht="12" customHeight="1" x14ac:dyDescent="0.25">
      <c r="A137" s="18">
        <v>330</v>
      </c>
      <c r="B137" s="117" t="s">
        <v>82</v>
      </c>
      <c r="C137" s="118"/>
      <c r="D137" s="16">
        <v>40</v>
      </c>
      <c r="E137" s="20">
        <v>0.56000000000000005</v>
      </c>
      <c r="F137" s="20">
        <v>2</v>
      </c>
      <c r="G137" s="20">
        <v>2.36</v>
      </c>
      <c r="H137" s="24">
        <v>29.64</v>
      </c>
      <c r="I137" s="22">
        <v>2E-3</v>
      </c>
      <c r="J137" s="22">
        <v>4.0000000000000001E-3</v>
      </c>
      <c r="K137" s="22">
        <v>27.04</v>
      </c>
      <c r="L137" s="22">
        <v>0.18</v>
      </c>
      <c r="M137" s="22">
        <v>21.84</v>
      </c>
      <c r="N137" s="22">
        <v>18.18</v>
      </c>
      <c r="O137" s="22">
        <v>4.22</v>
      </c>
      <c r="P137" s="22">
        <v>0.16</v>
      </c>
    </row>
    <row r="138" spans="1:16" ht="22.5" customHeight="1" x14ac:dyDescent="0.25">
      <c r="A138" s="18">
        <v>125</v>
      </c>
      <c r="B138" s="116" t="s">
        <v>79</v>
      </c>
      <c r="C138" s="116"/>
      <c r="D138" s="16">
        <v>185</v>
      </c>
      <c r="E138" s="20">
        <v>3.6</v>
      </c>
      <c r="F138" s="20">
        <v>4.22</v>
      </c>
      <c r="G138" s="20">
        <v>25.13</v>
      </c>
      <c r="H138" s="24">
        <v>222</v>
      </c>
      <c r="I138" s="22">
        <v>0.2</v>
      </c>
      <c r="J138" s="22">
        <v>25.95</v>
      </c>
      <c r="K138" s="22">
        <v>20</v>
      </c>
      <c r="L138" s="22">
        <v>0.23</v>
      </c>
      <c r="M138" s="22">
        <v>23.63</v>
      </c>
      <c r="N138" s="22">
        <v>82.93</v>
      </c>
      <c r="O138" s="22">
        <v>36.58</v>
      </c>
      <c r="P138" s="22">
        <v>1.47</v>
      </c>
    </row>
    <row r="139" spans="1:16" ht="21.75" customHeight="1" x14ac:dyDescent="0.25">
      <c r="A139" s="18" t="s">
        <v>32</v>
      </c>
      <c r="B139" s="116" t="s">
        <v>78</v>
      </c>
      <c r="C139" s="116"/>
      <c r="D139" s="19">
        <v>200</v>
      </c>
      <c r="E139" s="25">
        <v>0.32</v>
      </c>
      <c r="F139" s="25">
        <v>0.08</v>
      </c>
      <c r="G139" s="25">
        <v>28.2</v>
      </c>
      <c r="H139" s="21">
        <v>116.6</v>
      </c>
      <c r="I139" s="22">
        <v>0.01</v>
      </c>
      <c r="J139" s="22">
        <v>2.7</v>
      </c>
      <c r="K139" s="22">
        <v>0</v>
      </c>
      <c r="L139" s="22">
        <v>0.12</v>
      </c>
      <c r="M139" s="22">
        <v>22.16</v>
      </c>
      <c r="N139" s="22">
        <v>12</v>
      </c>
      <c r="O139" s="22">
        <v>11.86</v>
      </c>
      <c r="P139" s="22">
        <v>0.27</v>
      </c>
    </row>
    <row r="140" spans="1:16" ht="21.75" customHeight="1" x14ac:dyDescent="0.25">
      <c r="A140" s="18" t="s">
        <v>30</v>
      </c>
      <c r="B140" s="116" t="s">
        <v>62</v>
      </c>
      <c r="C140" s="116"/>
      <c r="D140" s="19">
        <v>100</v>
      </c>
      <c r="E140" s="25">
        <v>0.4</v>
      </c>
      <c r="F140" s="25">
        <v>0.4</v>
      </c>
      <c r="G140" s="25">
        <v>9.8000000000000007</v>
      </c>
      <c r="H140" s="21">
        <v>47</v>
      </c>
      <c r="I140" s="22">
        <v>0.03</v>
      </c>
      <c r="J140" s="22">
        <v>10</v>
      </c>
      <c r="K140" s="22">
        <v>0</v>
      </c>
      <c r="L140" s="22">
        <v>0.2</v>
      </c>
      <c r="M140" s="22">
        <v>16</v>
      </c>
      <c r="N140" s="22">
        <v>11</v>
      </c>
      <c r="O140" s="22">
        <v>9</v>
      </c>
      <c r="P140" s="22">
        <v>2.2000000000000002</v>
      </c>
    </row>
    <row r="141" spans="1:16" ht="11.15" customHeight="1" x14ac:dyDescent="0.25">
      <c r="A141" s="18" t="s">
        <v>61</v>
      </c>
      <c r="B141" s="145" t="s">
        <v>19</v>
      </c>
      <c r="C141" s="145"/>
      <c r="D141" s="96">
        <v>40</v>
      </c>
      <c r="E141" s="20">
        <v>3.16</v>
      </c>
      <c r="F141" s="20">
        <v>0.4</v>
      </c>
      <c r="G141" s="20">
        <v>19.32</v>
      </c>
      <c r="H141" s="24">
        <v>93.52</v>
      </c>
      <c r="I141" s="97">
        <v>0.04</v>
      </c>
      <c r="J141" s="97">
        <v>0</v>
      </c>
      <c r="K141" s="97">
        <v>0</v>
      </c>
      <c r="L141" s="97">
        <v>0.52</v>
      </c>
      <c r="M141" s="97">
        <v>9.1999999999999993</v>
      </c>
      <c r="N141" s="97">
        <v>34.799999999999997</v>
      </c>
      <c r="O141" s="97">
        <v>13.2</v>
      </c>
      <c r="P141" s="97">
        <v>0.44</v>
      </c>
    </row>
    <row r="142" spans="1:16" ht="11.15" customHeight="1" x14ac:dyDescent="0.25">
      <c r="A142" s="16" t="s">
        <v>57</v>
      </c>
      <c r="B142" s="141" t="s">
        <v>24</v>
      </c>
      <c r="C142" s="141"/>
      <c r="D142" s="109">
        <v>40</v>
      </c>
      <c r="E142" s="25">
        <v>2.2400000000000002</v>
      </c>
      <c r="F142" s="25">
        <v>0.44</v>
      </c>
      <c r="G142" s="25">
        <v>19.760000000000002</v>
      </c>
      <c r="H142" s="21">
        <v>91.96</v>
      </c>
      <c r="I142" s="110">
        <v>0.04</v>
      </c>
      <c r="J142" s="110">
        <v>0</v>
      </c>
      <c r="K142" s="110">
        <v>0</v>
      </c>
      <c r="L142" s="110">
        <v>0.36</v>
      </c>
      <c r="M142" s="110">
        <v>9.1999999999999993</v>
      </c>
      <c r="N142" s="110">
        <v>42.4</v>
      </c>
      <c r="O142" s="110">
        <v>10</v>
      </c>
      <c r="P142" s="110">
        <v>1.24</v>
      </c>
    </row>
    <row r="143" spans="1:16" ht="11.15" customHeight="1" x14ac:dyDescent="0.25">
      <c r="A143" s="18"/>
      <c r="B143" s="119" t="s">
        <v>86</v>
      </c>
      <c r="C143" s="120"/>
      <c r="D143" s="19"/>
      <c r="E143" s="32">
        <f t="shared" ref="E143:P143" si="14">SUM(E133:E142)</f>
        <v>29.04</v>
      </c>
      <c r="F143" s="32">
        <f t="shared" si="14"/>
        <v>29.519999999999992</v>
      </c>
      <c r="G143" s="32">
        <f t="shared" si="14"/>
        <v>134.85</v>
      </c>
      <c r="H143" s="33">
        <f t="shared" si="14"/>
        <v>1002.0200000000001</v>
      </c>
      <c r="I143" s="33">
        <f t="shared" si="14"/>
        <v>0.48699999999999999</v>
      </c>
      <c r="J143" s="33">
        <f t="shared" si="14"/>
        <v>72.183999999999997</v>
      </c>
      <c r="K143" s="33">
        <f t="shared" si="14"/>
        <v>76.44</v>
      </c>
      <c r="L143" s="33">
        <f t="shared" si="14"/>
        <v>17.5</v>
      </c>
      <c r="M143" s="33">
        <f t="shared" si="14"/>
        <v>252.35999999999996</v>
      </c>
      <c r="N143" s="33">
        <f t="shared" si="14"/>
        <v>487.09000000000003</v>
      </c>
      <c r="O143" s="33">
        <f t="shared" si="14"/>
        <v>166.35</v>
      </c>
      <c r="P143" s="29">
        <f t="shared" si="14"/>
        <v>8.93</v>
      </c>
    </row>
    <row r="144" spans="1:16" ht="11.15" customHeight="1" x14ac:dyDescent="0.25">
      <c r="A144" s="131" t="s">
        <v>164</v>
      </c>
      <c r="B144" s="13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</row>
    <row r="145" spans="1:16" ht="24" customHeight="1" x14ac:dyDescent="0.25">
      <c r="A145" s="75">
        <v>389</v>
      </c>
      <c r="B145" s="116" t="s">
        <v>104</v>
      </c>
      <c r="C145" s="116"/>
      <c r="D145" s="87" t="s">
        <v>16</v>
      </c>
      <c r="E145" s="26">
        <v>1</v>
      </c>
      <c r="F145" s="26">
        <v>0</v>
      </c>
      <c r="G145" s="26">
        <v>20.2</v>
      </c>
      <c r="H145" s="27">
        <v>84.8</v>
      </c>
      <c r="I145" s="28">
        <v>2.1999999999999999E-2</v>
      </c>
      <c r="J145" s="28">
        <v>4</v>
      </c>
      <c r="K145" s="28">
        <v>0</v>
      </c>
      <c r="L145" s="28">
        <v>0.2</v>
      </c>
      <c r="M145" s="28">
        <v>14</v>
      </c>
      <c r="N145" s="28">
        <v>14</v>
      </c>
      <c r="O145" s="28">
        <v>8</v>
      </c>
      <c r="P145" s="28">
        <v>2.8</v>
      </c>
    </row>
    <row r="146" spans="1:16" ht="11.15" customHeight="1" x14ac:dyDescent="0.25">
      <c r="A146" s="75">
        <v>440</v>
      </c>
      <c r="B146" s="117" t="s">
        <v>173</v>
      </c>
      <c r="C146" s="118"/>
      <c r="D146" s="88" t="s">
        <v>136</v>
      </c>
      <c r="E146" s="26">
        <v>6.54</v>
      </c>
      <c r="F146" s="26">
        <v>3.03</v>
      </c>
      <c r="G146" s="26">
        <v>19.34</v>
      </c>
      <c r="H146" s="27">
        <v>131</v>
      </c>
      <c r="I146" s="27">
        <v>7.0000000000000007E-2</v>
      </c>
      <c r="J146" s="27">
        <v>0.09</v>
      </c>
      <c r="K146" s="27">
        <v>22</v>
      </c>
      <c r="L146" s="27">
        <v>0.65</v>
      </c>
      <c r="M146" s="27">
        <v>37.9</v>
      </c>
      <c r="N146" s="27">
        <v>70</v>
      </c>
      <c r="O146" s="27">
        <v>17.3</v>
      </c>
      <c r="P146" s="70">
        <v>0.76</v>
      </c>
    </row>
    <row r="147" spans="1:16" ht="14.25" customHeight="1" x14ac:dyDescent="0.25">
      <c r="A147" s="75"/>
      <c r="B147" s="134" t="s">
        <v>161</v>
      </c>
      <c r="C147" s="135"/>
      <c r="D147" s="88"/>
      <c r="E147" s="89">
        <f>E145+E146</f>
        <v>7.54</v>
      </c>
      <c r="F147" s="89">
        <f t="shared" ref="F147:P147" si="15">F145+F146</f>
        <v>3.03</v>
      </c>
      <c r="G147" s="89">
        <f t="shared" si="15"/>
        <v>39.54</v>
      </c>
      <c r="H147" s="89">
        <f t="shared" si="15"/>
        <v>215.8</v>
      </c>
      <c r="I147" s="89">
        <f t="shared" si="15"/>
        <v>9.1999999999999998E-2</v>
      </c>
      <c r="J147" s="89">
        <f t="shared" si="15"/>
        <v>4.09</v>
      </c>
      <c r="K147" s="89">
        <f t="shared" si="15"/>
        <v>22</v>
      </c>
      <c r="L147" s="89">
        <f t="shared" si="15"/>
        <v>0.85000000000000009</v>
      </c>
      <c r="M147" s="89">
        <f t="shared" si="15"/>
        <v>51.9</v>
      </c>
      <c r="N147" s="89">
        <f t="shared" si="15"/>
        <v>84</v>
      </c>
      <c r="O147" s="89">
        <f t="shared" si="15"/>
        <v>25.3</v>
      </c>
      <c r="P147" s="89">
        <f t="shared" si="15"/>
        <v>3.5599999999999996</v>
      </c>
    </row>
    <row r="148" spans="1:16" s="1" customFormat="1" ht="12.75" customHeight="1" x14ac:dyDescent="0.25">
      <c r="A148" s="159" t="s">
        <v>64</v>
      </c>
      <c r="B148" s="159"/>
      <c r="C148" s="159"/>
      <c r="D148" s="159"/>
      <c r="E148" s="53">
        <f t="shared" ref="E148:P148" si="16">E131+E143+E147</f>
        <v>55.839999999999996</v>
      </c>
      <c r="F148" s="53">
        <f t="shared" si="16"/>
        <v>50.219999999999992</v>
      </c>
      <c r="G148" s="53">
        <f t="shared" si="16"/>
        <v>271.37</v>
      </c>
      <c r="H148" s="53">
        <f t="shared" si="16"/>
        <v>1843.32</v>
      </c>
      <c r="I148" s="53">
        <f t="shared" si="16"/>
        <v>0.95399999999999996</v>
      </c>
      <c r="J148" s="53">
        <f t="shared" si="16"/>
        <v>78.744</v>
      </c>
      <c r="K148" s="53">
        <f t="shared" si="16"/>
        <v>156.44</v>
      </c>
      <c r="L148" s="53">
        <f t="shared" si="16"/>
        <v>19.610000000000003</v>
      </c>
      <c r="M148" s="53">
        <f t="shared" si="16"/>
        <v>590.86999999999989</v>
      </c>
      <c r="N148" s="53">
        <f t="shared" si="16"/>
        <v>953.31000000000006</v>
      </c>
      <c r="O148" s="53">
        <f t="shared" si="16"/>
        <v>279.85000000000002</v>
      </c>
      <c r="P148" s="53">
        <f t="shared" si="16"/>
        <v>15.759999999999998</v>
      </c>
    </row>
    <row r="149" spans="1:16" ht="11.5" customHeight="1" x14ac:dyDescent="0.25">
      <c r="A149" s="3"/>
      <c r="B149" s="3"/>
      <c r="C149" s="3"/>
      <c r="D149" s="3"/>
      <c r="E149" s="37"/>
      <c r="F149" s="37"/>
      <c r="G149" s="37"/>
      <c r="H149" s="37"/>
      <c r="I149" s="44"/>
      <c r="J149" s="44"/>
      <c r="K149" s="44"/>
      <c r="L149" s="44"/>
      <c r="M149" s="44"/>
      <c r="N149" s="44"/>
      <c r="O149" s="44"/>
      <c r="P149" s="44"/>
    </row>
    <row r="150" spans="1:16" ht="22" customHeight="1" x14ac:dyDescent="0.25">
      <c r="A150" s="121" t="s">
        <v>1</v>
      </c>
      <c r="B150" s="121" t="s">
        <v>2</v>
      </c>
      <c r="C150" s="121"/>
      <c r="D150" s="121" t="s">
        <v>3</v>
      </c>
      <c r="E150" s="171" t="s">
        <v>4</v>
      </c>
      <c r="F150" s="171"/>
      <c r="G150" s="171"/>
      <c r="H150" s="126" t="s">
        <v>5</v>
      </c>
      <c r="I150" s="127" t="s">
        <v>90</v>
      </c>
      <c r="J150" s="128"/>
      <c r="K150" s="128"/>
      <c r="L150" s="129"/>
      <c r="M150" s="127" t="s">
        <v>91</v>
      </c>
      <c r="N150" s="128"/>
      <c r="O150" s="128"/>
      <c r="P150" s="129"/>
    </row>
    <row r="151" spans="1:16" ht="22" customHeight="1" x14ac:dyDescent="0.2">
      <c r="A151" s="124"/>
      <c r="B151" s="122"/>
      <c r="C151" s="123"/>
      <c r="D151" s="124"/>
      <c r="E151" s="14" t="s">
        <v>6</v>
      </c>
      <c r="F151" s="14" t="s">
        <v>7</v>
      </c>
      <c r="G151" s="14" t="s">
        <v>8</v>
      </c>
      <c r="H151" s="122"/>
      <c r="I151" s="15" t="s">
        <v>92</v>
      </c>
      <c r="J151" s="15" t="s">
        <v>93</v>
      </c>
      <c r="K151" s="15" t="s">
        <v>94</v>
      </c>
      <c r="L151" s="15" t="s">
        <v>95</v>
      </c>
      <c r="M151" s="15" t="s">
        <v>96</v>
      </c>
      <c r="N151" s="15" t="s">
        <v>97</v>
      </c>
      <c r="O151" s="15" t="s">
        <v>98</v>
      </c>
      <c r="P151" s="15" t="s">
        <v>99</v>
      </c>
    </row>
    <row r="152" spans="1:16" ht="11.15" customHeight="1" x14ac:dyDescent="0.25">
      <c r="A152" s="16" t="s">
        <v>0</v>
      </c>
      <c r="B152" s="130" t="s">
        <v>9</v>
      </c>
      <c r="C152" s="130"/>
      <c r="D152" s="16" t="s">
        <v>10</v>
      </c>
      <c r="E152" s="16" t="s">
        <v>11</v>
      </c>
      <c r="F152" s="16" t="s">
        <v>12</v>
      </c>
      <c r="G152" s="16" t="s">
        <v>13</v>
      </c>
      <c r="H152" s="17" t="s">
        <v>14</v>
      </c>
      <c r="I152" s="15">
        <v>8</v>
      </c>
      <c r="J152" s="15">
        <v>9</v>
      </c>
      <c r="K152" s="15">
        <v>10</v>
      </c>
      <c r="L152" s="15">
        <v>11</v>
      </c>
      <c r="M152" s="15">
        <v>12</v>
      </c>
      <c r="N152" s="15">
        <v>13</v>
      </c>
      <c r="O152" s="15">
        <v>14</v>
      </c>
      <c r="P152" s="15">
        <v>15</v>
      </c>
    </row>
    <row r="153" spans="1:16" ht="11.15" customHeight="1" x14ac:dyDescent="0.25">
      <c r="A153" s="131" t="s">
        <v>147</v>
      </c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</row>
    <row r="154" spans="1:16" ht="25.5" customHeight="1" x14ac:dyDescent="0.25">
      <c r="A154" s="18">
        <v>3</v>
      </c>
      <c r="B154" s="116" t="s">
        <v>107</v>
      </c>
      <c r="C154" s="116"/>
      <c r="D154" s="16" t="s">
        <v>54</v>
      </c>
      <c r="E154" s="20">
        <v>6.16</v>
      </c>
      <c r="F154" s="20">
        <v>7.79</v>
      </c>
      <c r="G154" s="20">
        <v>14.83</v>
      </c>
      <c r="H154" s="24">
        <v>154</v>
      </c>
      <c r="I154" s="22">
        <v>0.04</v>
      </c>
      <c r="J154" s="22">
        <v>0.11</v>
      </c>
      <c r="K154" s="22">
        <v>54.5</v>
      </c>
      <c r="L154" s="22">
        <v>0.47</v>
      </c>
      <c r="M154" s="22">
        <v>142.19999999999999</v>
      </c>
      <c r="N154" s="22">
        <v>109.5</v>
      </c>
      <c r="O154" s="22">
        <v>11.7</v>
      </c>
      <c r="P154" s="22">
        <v>0.48</v>
      </c>
    </row>
    <row r="155" spans="1:16" ht="25.5" customHeight="1" x14ac:dyDescent="0.25">
      <c r="A155" s="18">
        <v>256</v>
      </c>
      <c r="B155" s="116" t="s">
        <v>110</v>
      </c>
      <c r="C155" s="116"/>
      <c r="D155" s="16">
        <v>100</v>
      </c>
      <c r="E155" s="20">
        <v>15.2</v>
      </c>
      <c r="F155" s="20">
        <v>4.7699999999999996</v>
      </c>
      <c r="G155" s="20">
        <v>2.56</v>
      </c>
      <c r="H155" s="24">
        <v>225</v>
      </c>
      <c r="I155" s="22">
        <v>0.03</v>
      </c>
      <c r="J155" s="22">
        <v>0.18</v>
      </c>
      <c r="K155" s="22">
        <v>0</v>
      </c>
      <c r="L155" s="22">
        <v>2.61</v>
      </c>
      <c r="M155" s="22">
        <v>21.23</v>
      </c>
      <c r="N155" s="22">
        <v>159.35</v>
      </c>
      <c r="O155" s="22">
        <v>23.06</v>
      </c>
      <c r="P155" s="22">
        <v>2.4500000000000002</v>
      </c>
    </row>
    <row r="156" spans="1:16" ht="25.5" customHeight="1" x14ac:dyDescent="0.25">
      <c r="A156" s="18">
        <v>171</v>
      </c>
      <c r="B156" s="116" t="s">
        <v>102</v>
      </c>
      <c r="C156" s="116"/>
      <c r="D156" s="99">
        <v>190</v>
      </c>
      <c r="E156" s="20">
        <v>10.6</v>
      </c>
      <c r="F156" s="20">
        <v>10</v>
      </c>
      <c r="G156" s="20">
        <v>47.8</v>
      </c>
      <c r="H156" s="24">
        <v>322.8</v>
      </c>
      <c r="I156" s="98">
        <v>0.25</v>
      </c>
      <c r="J156" s="98">
        <v>0</v>
      </c>
      <c r="K156" s="98">
        <v>40</v>
      </c>
      <c r="L156" s="98">
        <v>0.57999999999999996</v>
      </c>
      <c r="M156" s="98">
        <v>31.19</v>
      </c>
      <c r="N156" s="98">
        <v>251.82</v>
      </c>
      <c r="O156" s="98">
        <v>168.62</v>
      </c>
      <c r="P156" s="98">
        <v>5.67</v>
      </c>
    </row>
    <row r="157" spans="1:16" ht="11.15" customHeight="1" x14ac:dyDescent="0.25">
      <c r="A157" s="38" t="s">
        <v>34</v>
      </c>
      <c r="B157" s="145" t="s">
        <v>35</v>
      </c>
      <c r="C157" s="145"/>
      <c r="D157" s="23" t="s">
        <v>77</v>
      </c>
      <c r="E157" s="31">
        <v>0.13</v>
      </c>
      <c r="F157" s="31">
        <v>0.02</v>
      </c>
      <c r="G157" s="31">
        <v>15.2</v>
      </c>
      <c r="H157" s="39">
        <v>62</v>
      </c>
      <c r="I157" s="22">
        <v>0</v>
      </c>
      <c r="J157" s="22">
        <v>2.83</v>
      </c>
      <c r="K157" s="22">
        <v>0</v>
      </c>
      <c r="L157" s="22">
        <v>0.01</v>
      </c>
      <c r="M157" s="22">
        <v>14.2</v>
      </c>
      <c r="N157" s="22">
        <v>4.4000000000000004</v>
      </c>
      <c r="O157" s="22">
        <v>2.4</v>
      </c>
      <c r="P157" s="22">
        <v>0.36</v>
      </c>
    </row>
    <row r="158" spans="1:16" ht="11.15" customHeight="1" x14ac:dyDescent="0.25">
      <c r="A158" s="18" t="s">
        <v>61</v>
      </c>
      <c r="B158" s="116" t="s">
        <v>19</v>
      </c>
      <c r="C158" s="116"/>
      <c r="D158" s="109">
        <v>30</v>
      </c>
      <c r="E158" s="20">
        <v>2.37</v>
      </c>
      <c r="F158" s="20">
        <v>0.3</v>
      </c>
      <c r="G158" s="20">
        <v>14.49</v>
      </c>
      <c r="H158" s="24">
        <v>70.14</v>
      </c>
      <c r="I158" s="110">
        <v>0.03</v>
      </c>
      <c r="J158" s="110">
        <v>0</v>
      </c>
      <c r="K158" s="110">
        <v>0</v>
      </c>
      <c r="L158" s="110">
        <v>0.39</v>
      </c>
      <c r="M158" s="110">
        <v>6.9</v>
      </c>
      <c r="N158" s="110">
        <v>26.1</v>
      </c>
      <c r="O158" s="110">
        <v>9.9</v>
      </c>
      <c r="P158" s="110">
        <v>0.33</v>
      </c>
    </row>
    <row r="159" spans="1:16" ht="11.15" customHeight="1" x14ac:dyDescent="0.25">
      <c r="A159" s="18" t="s">
        <v>61</v>
      </c>
      <c r="B159" s="117" t="s">
        <v>24</v>
      </c>
      <c r="C159" s="118"/>
      <c r="D159" s="19" t="s">
        <v>182</v>
      </c>
      <c r="E159" s="25">
        <v>1.68</v>
      </c>
      <c r="F159" s="25">
        <v>0.33</v>
      </c>
      <c r="G159" s="25">
        <v>14.82</v>
      </c>
      <c r="H159" s="21">
        <v>68.97</v>
      </c>
      <c r="I159" s="110">
        <v>3.5000000000000003E-2</v>
      </c>
      <c r="J159" s="110">
        <v>0</v>
      </c>
      <c r="K159" s="110">
        <v>0</v>
      </c>
      <c r="L159" s="110">
        <v>0.27</v>
      </c>
      <c r="M159" s="110">
        <v>6.9</v>
      </c>
      <c r="N159" s="110">
        <v>31.8</v>
      </c>
      <c r="O159" s="110">
        <v>7.5</v>
      </c>
      <c r="P159" s="110">
        <v>0.93</v>
      </c>
    </row>
    <row r="160" spans="1:16" ht="13.5" customHeight="1" x14ac:dyDescent="0.2">
      <c r="A160" s="18"/>
      <c r="B160" s="119" t="s">
        <v>85</v>
      </c>
      <c r="C160" s="120"/>
      <c r="D160" s="59"/>
      <c r="E160" s="60">
        <f t="shared" ref="E160:P160" si="17">SUM(E154:E159)</f>
        <v>36.14</v>
      </c>
      <c r="F160" s="60">
        <f t="shared" si="17"/>
        <v>23.209999999999997</v>
      </c>
      <c r="G160" s="60">
        <f t="shared" si="17"/>
        <v>109.69999999999999</v>
      </c>
      <c r="H160" s="60">
        <f t="shared" si="17"/>
        <v>902.91</v>
      </c>
      <c r="I160" s="60">
        <f t="shared" si="17"/>
        <v>0.38500000000000001</v>
      </c>
      <c r="J160" s="60">
        <f t="shared" si="17"/>
        <v>3.12</v>
      </c>
      <c r="K160" s="60">
        <f t="shared" si="17"/>
        <v>94.5</v>
      </c>
      <c r="L160" s="60">
        <f t="shared" si="17"/>
        <v>4.33</v>
      </c>
      <c r="M160" s="60">
        <f t="shared" si="17"/>
        <v>222.61999999999998</v>
      </c>
      <c r="N160" s="60">
        <f t="shared" si="17"/>
        <v>582.97</v>
      </c>
      <c r="O160" s="60">
        <f t="shared" si="17"/>
        <v>223.18</v>
      </c>
      <c r="P160" s="60">
        <f t="shared" si="17"/>
        <v>10.219999999999999</v>
      </c>
    </row>
    <row r="161" spans="1:16" ht="11.15" customHeight="1" x14ac:dyDescent="0.25">
      <c r="A161" s="131" t="s">
        <v>148</v>
      </c>
      <c r="B161" s="132"/>
      <c r="C161" s="132"/>
      <c r="D161" s="132"/>
      <c r="E161" s="132"/>
      <c r="F161" s="132"/>
      <c r="G161" s="132"/>
      <c r="H161" s="132"/>
      <c r="I161" s="132"/>
      <c r="J161" s="132"/>
      <c r="K161" s="132"/>
      <c r="L161" s="132"/>
      <c r="M161" s="132"/>
      <c r="N161" s="132"/>
      <c r="O161" s="132"/>
      <c r="P161" s="133"/>
    </row>
    <row r="162" spans="1:16" ht="14.25" customHeight="1" x14ac:dyDescent="0.25">
      <c r="A162" s="18">
        <v>52</v>
      </c>
      <c r="B162" s="116" t="s">
        <v>125</v>
      </c>
      <c r="C162" s="116"/>
      <c r="D162" s="16">
        <v>100</v>
      </c>
      <c r="E162" s="20">
        <v>1.41</v>
      </c>
      <c r="F162" s="20">
        <v>6.01</v>
      </c>
      <c r="G162" s="20">
        <v>8.26</v>
      </c>
      <c r="H162" s="24">
        <v>92.8</v>
      </c>
      <c r="I162" s="22">
        <v>1.7000000000000001E-2</v>
      </c>
      <c r="J162" s="22">
        <v>6.65</v>
      </c>
      <c r="K162" s="22">
        <v>0</v>
      </c>
      <c r="L162" s="22">
        <v>2.7</v>
      </c>
      <c r="M162" s="22">
        <v>35.46</v>
      </c>
      <c r="N162" s="22">
        <v>40.630000000000003</v>
      </c>
      <c r="O162" s="22">
        <v>20.7</v>
      </c>
      <c r="P162" s="22">
        <v>1.32</v>
      </c>
    </row>
    <row r="163" spans="1:16" ht="22" customHeight="1" x14ac:dyDescent="0.25">
      <c r="A163" s="61" t="s">
        <v>41</v>
      </c>
      <c r="B163" s="155" t="s">
        <v>66</v>
      </c>
      <c r="C163" s="156"/>
      <c r="D163" s="16">
        <v>250</v>
      </c>
      <c r="E163" s="20">
        <v>2.2000000000000002</v>
      </c>
      <c r="F163" s="20">
        <v>2.78</v>
      </c>
      <c r="G163" s="20">
        <v>15.36</v>
      </c>
      <c r="H163" s="24">
        <v>106</v>
      </c>
      <c r="I163" s="22">
        <v>0.12</v>
      </c>
      <c r="J163" s="22">
        <v>11.07</v>
      </c>
      <c r="K163" s="22">
        <v>0</v>
      </c>
      <c r="L163" s="22">
        <v>1.27</v>
      </c>
      <c r="M163" s="22">
        <v>24.17</v>
      </c>
      <c r="N163" s="22">
        <v>71.099999999999994</v>
      </c>
      <c r="O163" s="22">
        <v>29.35</v>
      </c>
      <c r="P163" s="22">
        <v>1.1000000000000001</v>
      </c>
    </row>
    <row r="164" spans="1:16" ht="22" customHeight="1" x14ac:dyDescent="0.25">
      <c r="A164" s="62">
        <v>107</v>
      </c>
      <c r="B164" s="157" t="s">
        <v>76</v>
      </c>
      <c r="C164" s="158"/>
      <c r="D164" s="63">
        <v>50</v>
      </c>
      <c r="E164" s="64">
        <v>8.3800000000000008</v>
      </c>
      <c r="F164" s="64">
        <v>1.77</v>
      </c>
      <c r="G164" s="64">
        <v>0.71</v>
      </c>
      <c r="H164" s="65">
        <v>55</v>
      </c>
      <c r="I164" s="22">
        <v>0.05</v>
      </c>
      <c r="J164" s="22">
        <v>0.83</v>
      </c>
      <c r="K164" s="22">
        <v>25.05</v>
      </c>
      <c r="L164" s="22">
        <v>0.41</v>
      </c>
      <c r="M164" s="22">
        <v>62.74</v>
      </c>
      <c r="N164" s="22">
        <v>114.34</v>
      </c>
      <c r="O164" s="22">
        <v>30</v>
      </c>
      <c r="P164" s="22">
        <v>0.57999999999999996</v>
      </c>
    </row>
    <row r="165" spans="1:16" ht="24" customHeight="1" x14ac:dyDescent="0.25">
      <c r="A165" s="18">
        <v>268</v>
      </c>
      <c r="B165" s="116" t="s">
        <v>185</v>
      </c>
      <c r="C165" s="116"/>
      <c r="D165" s="16">
        <v>100</v>
      </c>
      <c r="E165" s="20">
        <v>16.420000000000002</v>
      </c>
      <c r="F165" s="20">
        <v>16.940000000000001</v>
      </c>
      <c r="G165" s="20">
        <v>14.18</v>
      </c>
      <c r="H165" s="24">
        <v>278</v>
      </c>
      <c r="I165" s="22">
        <v>0.08</v>
      </c>
      <c r="J165" s="22">
        <v>0.34</v>
      </c>
      <c r="K165" s="22">
        <v>4.8</v>
      </c>
      <c r="L165" s="22">
        <v>3.46</v>
      </c>
      <c r="M165" s="22">
        <v>40.74</v>
      </c>
      <c r="N165" s="22">
        <v>185.8</v>
      </c>
      <c r="O165" s="22">
        <v>55.78</v>
      </c>
      <c r="P165" s="22">
        <v>1.39</v>
      </c>
    </row>
    <row r="166" spans="1:16" ht="27.75" customHeight="1" x14ac:dyDescent="0.25">
      <c r="A166" s="18">
        <v>136</v>
      </c>
      <c r="B166" s="116" t="s">
        <v>108</v>
      </c>
      <c r="C166" s="116"/>
      <c r="D166" s="16">
        <v>185</v>
      </c>
      <c r="E166" s="20">
        <v>3.42</v>
      </c>
      <c r="F166" s="20">
        <v>6.78</v>
      </c>
      <c r="G166" s="20">
        <v>8.2799999999999994</v>
      </c>
      <c r="H166" s="24">
        <v>101.4</v>
      </c>
      <c r="I166" s="22">
        <v>0.05</v>
      </c>
      <c r="J166" s="22">
        <v>60.25</v>
      </c>
      <c r="K166" s="22">
        <v>41.6</v>
      </c>
      <c r="L166" s="22">
        <v>0.3</v>
      </c>
      <c r="M166" s="22">
        <v>100.78</v>
      </c>
      <c r="N166" s="22">
        <v>61.67</v>
      </c>
      <c r="O166" s="22">
        <v>31.39</v>
      </c>
      <c r="P166" s="22">
        <v>1.2</v>
      </c>
    </row>
    <row r="167" spans="1:16" ht="24" customHeight="1" x14ac:dyDescent="0.25">
      <c r="A167" s="18" t="s">
        <v>32</v>
      </c>
      <c r="B167" s="145" t="s">
        <v>73</v>
      </c>
      <c r="C167" s="145"/>
      <c r="D167" s="16" t="s">
        <v>16</v>
      </c>
      <c r="E167" s="25">
        <v>0.16</v>
      </c>
      <c r="F167" s="25">
        <v>0.12</v>
      </c>
      <c r="G167" s="25">
        <v>28.08</v>
      </c>
      <c r="H167" s="21">
        <v>114.6</v>
      </c>
      <c r="I167" s="22">
        <v>8.0000000000000002E-3</v>
      </c>
      <c r="J167" s="22">
        <v>0.9</v>
      </c>
      <c r="K167" s="22">
        <v>0</v>
      </c>
      <c r="L167" s="22">
        <v>0.16</v>
      </c>
      <c r="M167" s="22">
        <v>15.38</v>
      </c>
      <c r="N167" s="22">
        <v>6.4</v>
      </c>
      <c r="O167" s="22">
        <v>6.34</v>
      </c>
      <c r="P167" s="22">
        <v>0.99</v>
      </c>
    </row>
    <row r="168" spans="1:16" ht="24" customHeight="1" x14ac:dyDescent="0.25">
      <c r="A168" s="18" t="s">
        <v>30</v>
      </c>
      <c r="B168" s="116" t="s">
        <v>70</v>
      </c>
      <c r="C168" s="116"/>
      <c r="D168" s="16">
        <v>100</v>
      </c>
      <c r="E168" s="20">
        <v>1.5</v>
      </c>
      <c r="F168" s="20">
        <v>0.5</v>
      </c>
      <c r="G168" s="20">
        <v>21</v>
      </c>
      <c r="H168" s="24">
        <v>96</v>
      </c>
      <c r="I168" s="22">
        <v>0.04</v>
      </c>
      <c r="J168" s="22">
        <v>10</v>
      </c>
      <c r="K168" s="22">
        <v>0</v>
      </c>
      <c r="L168" s="22">
        <v>0.4</v>
      </c>
      <c r="M168" s="22">
        <v>8</v>
      </c>
      <c r="N168" s="22">
        <v>28</v>
      </c>
      <c r="O168" s="22">
        <v>42</v>
      </c>
      <c r="P168" s="22">
        <v>0.6</v>
      </c>
    </row>
    <row r="169" spans="1:16" ht="11.25" customHeight="1" x14ac:dyDescent="0.25">
      <c r="A169" s="18" t="s">
        <v>61</v>
      </c>
      <c r="B169" s="116" t="s">
        <v>19</v>
      </c>
      <c r="C169" s="116"/>
      <c r="D169" s="109">
        <v>40</v>
      </c>
      <c r="E169" s="20">
        <v>3.16</v>
      </c>
      <c r="F169" s="20">
        <v>0.4</v>
      </c>
      <c r="G169" s="20">
        <v>19.32</v>
      </c>
      <c r="H169" s="24">
        <v>93.52</v>
      </c>
      <c r="I169" s="110">
        <v>0.04</v>
      </c>
      <c r="J169" s="110">
        <v>0</v>
      </c>
      <c r="K169" s="110">
        <v>0</v>
      </c>
      <c r="L169" s="110">
        <v>0.52</v>
      </c>
      <c r="M169" s="110">
        <v>9.1999999999999993</v>
      </c>
      <c r="N169" s="110">
        <v>34.799999999999997</v>
      </c>
      <c r="O169" s="110">
        <v>13.2</v>
      </c>
      <c r="P169" s="110">
        <v>0.44</v>
      </c>
    </row>
    <row r="170" spans="1:16" ht="11.15" customHeight="1" x14ac:dyDescent="0.25">
      <c r="A170" s="16" t="s">
        <v>57</v>
      </c>
      <c r="B170" s="141" t="s">
        <v>24</v>
      </c>
      <c r="C170" s="141"/>
      <c r="D170" s="109">
        <v>40</v>
      </c>
      <c r="E170" s="25">
        <v>2.2400000000000002</v>
      </c>
      <c r="F170" s="25">
        <v>0.44</v>
      </c>
      <c r="G170" s="25">
        <v>19.760000000000002</v>
      </c>
      <c r="H170" s="21">
        <v>91.96</v>
      </c>
      <c r="I170" s="110">
        <v>0.04</v>
      </c>
      <c r="J170" s="110">
        <v>0</v>
      </c>
      <c r="K170" s="110">
        <v>0</v>
      </c>
      <c r="L170" s="110">
        <v>0.36</v>
      </c>
      <c r="M170" s="110">
        <v>9.1999999999999993</v>
      </c>
      <c r="N170" s="110">
        <v>42.4</v>
      </c>
      <c r="O170" s="110">
        <v>10</v>
      </c>
      <c r="P170" s="110">
        <v>1.24</v>
      </c>
    </row>
    <row r="171" spans="1:16" ht="11.15" customHeight="1" x14ac:dyDescent="0.25">
      <c r="A171" s="18"/>
      <c r="B171" s="119" t="s">
        <v>86</v>
      </c>
      <c r="C171" s="120"/>
      <c r="D171" s="17"/>
      <c r="E171" s="29">
        <f t="shared" ref="E171:P171" si="18">SUM(E162:E170)</f>
        <v>38.890000000000008</v>
      </c>
      <c r="F171" s="29">
        <f t="shared" si="18"/>
        <v>35.739999999999995</v>
      </c>
      <c r="G171" s="29">
        <f t="shared" si="18"/>
        <v>134.94999999999999</v>
      </c>
      <c r="H171" s="29">
        <f t="shared" si="18"/>
        <v>1029.28</v>
      </c>
      <c r="I171" s="29">
        <f t="shared" si="18"/>
        <v>0.44499999999999995</v>
      </c>
      <c r="J171" s="29">
        <f t="shared" si="18"/>
        <v>90.04</v>
      </c>
      <c r="K171" s="29">
        <f t="shared" si="18"/>
        <v>71.45</v>
      </c>
      <c r="L171" s="29">
        <f t="shared" si="18"/>
        <v>9.58</v>
      </c>
      <c r="M171" s="29">
        <f t="shared" si="18"/>
        <v>305.66999999999996</v>
      </c>
      <c r="N171" s="29">
        <f t="shared" si="18"/>
        <v>585.14</v>
      </c>
      <c r="O171" s="29">
        <f t="shared" si="18"/>
        <v>238.75999999999996</v>
      </c>
      <c r="P171" s="29">
        <f t="shared" si="18"/>
        <v>8.86</v>
      </c>
    </row>
    <row r="172" spans="1:16" ht="11.15" customHeight="1" x14ac:dyDescent="0.25">
      <c r="A172" s="131" t="s">
        <v>165</v>
      </c>
      <c r="B172" s="132"/>
      <c r="C172" s="132"/>
      <c r="D172" s="132"/>
      <c r="E172" s="132"/>
      <c r="F172" s="132"/>
      <c r="G172" s="132"/>
      <c r="H172" s="132"/>
      <c r="I172" s="132"/>
      <c r="J172" s="132"/>
      <c r="K172" s="132"/>
      <c r="L172" s="132"/>
      <c r="M172" s="132"/>
      <c r="N172" s="132"/>
      <c r="O172" s="132"/>
      <c r="P172" s="133"/>
    </row>
    <row r="173" spans="1:16" ht="27" customHeight="1" x14ac:dyDescent="0.25">
      <c r="A173" s="18">
        <v>386</v>
      </c>
      <c r="B173" s="116" t="s">
        <v>109</v>
      </c>
      <c r="C173" s="116"/>
      <c r="D173" s="87">
        <v>200</v>
      </c>
      <c r="E173" s="26">
        <v>5.8</v>
      </c>
      <c r="F173" s="26">
        <v>5</v>
      </c>
      <c r="G173" s="26">
        <v>8.4</v>
      </c>
      <c r="H173" s="27">
        <v>102</v>
      </c>
      <c r="I173" s="28">
        <v>0.04</v>
      </c>
      <c r="J173" s="28">
        <v>0.6</v>
      </c>
      <c r="K173" s="28">
        <v>40</v>
      </c>
      <c r="L173" s="28">
        <v>0</v>
      </c>
      <c r="M173" s="28">
        <v>248</v>
      </c>
      <c r="N173" s="28">
        <v>184</v>
      </c>
      <c r="O173" s="28">
        <v>28</v>
      </c>
      <c r="P173" s="28">
        <v>0.2</v>
      </c>
    </row>
    <row r="174" spans="1:16" ht="11.15" customHeight="1" x14ac:dyDescent="0.25">
      <c r="A174" s="18" t="s">
        <v>61</v>
      </c>
      <c r="B174" s="191" t="s">
        <v>53</v>
      </c>
      <c r="C174" s="191"/>
      <c r="D174" s="23">
        <v>20</v>
      </c>
      <c r="E174" s="31">
        <v>0.13</v>
      </c>
      <c r="F174" s="31">
        <v>0</v>
      </c>
      <c r="G174" s="31">
        <v>16</v>
      </c>
      <c r="H174" s="39">
        <v>64.510000000000005</v>
      </c>
      <c r="I174" s="86">
        <v>0</v>
      </c>
      <c r="J174" s="86">
        <v>0</v>
      </c>
      <c r="K174" s="86">
        <v>0</v>
      </c>
      <c r="L174" s="86">
        <v>0</v>
      </c>
      <c r="M174" s="86">
        <v>5.36</v>
      </c>
      <c r="N174" s="86">
        <v>2.64</v>
      </c>
      <c r="O174" s="86">
        <v>1.36</v>
      </c>
      <c r="P174" s="86">
        <v>0.24</v>
      </c>
    </row>
    <row r="175" spans="1:16" ht="19.5" customHeight="1" x14ac:dyDescent="0.25">
      <c r="A175" s="18"/>
      <c r="B175" s="134" t="s">
        <v>161</v>
      </c>
      <c r="C175" s="135"/>
      <c r="D175" s="17"/>
      <c r="E175" s="29">
        <f>E173+E174</f>
        <v>5.93</v>
      </c>
      <c r="F175" s="29">
        <f t="shared" ref="F175:P175" si="19">F173+F174</f>
        <v>5</v>
      </c>
      <c r="G175" s="29">
        <f t="shared" si="19"/>
        <v>24.4</v>
      </c>
      <c r="H175" s="29">
        <f t="shared" si="19"/>
        <v>166.51</v>
      </c>
      <c r="I175" s="29">
        <f t="shared" si="19"/>
        <v>0.04</v>
      </c>
      <c r="J175" s="29">
        <f t="shared" si="19"/>
        <v>0.6</v>
      </c>
      <c r="K175" s="29">
        <f t="shared" si="19"/>
        <v>40</v>
      </c>
      <c r="L175" s="29">
        <f t="shared" si="19"/>
        <v>0</v>
      </c>
      <c r="M175" s="29">
        <f t="shared" si="19"/>
        <v>253.36</v>
      </c>
      <c r="N175" s="29">
        <f t="shared" si="19"/>
        <v>186.64</v>
      </c>
      <c r="O175" s="29">
        <f t="shared" si="19"/>
        <v>29.36</v>
      </c>
      <c r="P175" s="29">
        <f t="shared" si="19"/>
        <v>0.44</v>
      </c>
    </row>
    <row r="176" spans="1:16" ht="12.75" customHeight="1" x14ac:dyDescent="0.25">
      <c r="A176" s="159" t="s">
        <v>25</v>
      </c>
      <c r="B176" s="159"/>
      <c r="C176" s="159"/>
      <c r="D176" s="160"/>
      <c r="E176" s="42">
        <f t="shared" ref="E176:P176" si="20">E160+E171+E175</f>
        <v>80.960000000000008</v>
      </c>
      <c r="F176" s="42">
        <f t="shared" si="20"/>
        <v>63.949999999999989</v>
      </c>
      <c r="G176" s="42">
        <f t="shared" si="20"/>
        <v>269.04999999999995</v>
      </c>
      <c r="H176" s="42">
        <f t="shared" si="20"/>
        <v>2098.6999999999998</v>
      </c>
      <c r="I176" s="42">
        <f t="shared" si="20"/>
        <v>0.87</v>
      </c>
      <c r="J176" s="42">
        <f t="shared" si="20"/>
        <v>93.76</v>
      </c>
      <c r="K176" s="42">
        <f t="shared" si="20"/>
        <v>205.95</v>
      </c>
      <c r="L176" s="42">
        <f t="shared" si="20"/>
        <v>13.91</v>
      </c>
      <c r="M176" s="42">
        <f t="shared" si="20"/>
        <v>781.65</v>
      </c>
      <c r="N176" s="42">
        <f t="shared" si="20"/>
        <v>1354.75</v>
      </c>
      <c r="O176" s="42">
        <f t="shared" si="20"/>
        <v>491.29999999999995</v>
      </c>
      <c r="P176" s="42">
        <f t="shared" si="20"/>
        <v>19.52</v>
      </c>
    </row>
    <row r="177" spans="1:16" ht="15" customHeight="1" x14ac:dyDescent="0.25">
      <c r="A177" s="100"/>
      <c r="B177" s="100"/>
      <c r="C177" s="100"/>
      <c r="D177" s="100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</row>
    <row r="178" spans="1:16" ht="17.25" customHeight="1" x14ac:dyDescent="0.25">
      <c r="A178" s="136" t="s">
        <v>1</v>
      </c>
      <c r="B178" s="136" t="s">
        <v>2</v>
      </c>
      <c r="C178" s="136"/>
      <c r="D178" s="136" t="s">
        <v>3</v>
      </c>
      <c r="E178" s="136" t="s">
        <v>4</v>
      </c>
      <c r="F178" s="136"/>
      <c r="G178" s="136"/>
      <c r="H178" s="136" t="s">
        <v>5</v>
      </c>
      <c r="I178" s="137" t="s">
        <v>90</v>
      </c>
      <c r="J178" s="137"/>
      <c r="K178" s="137"/>
      <c r="L178" s="137"/>
      <c r="M178" s="137" t="s">
        <v>91</v>
      </c>
      <c r="N178" s="137"/>
      <c r="O178" s="137"/>
      <c r="P178" s="137"/>
    </row>
    <row r="179" spans="1:16" ht="18" customHeight="1" x14ac:dyDescent="0.2">
      <c r="A179" s="136"/>
      <c r="B179" s="136"/>
      <c r="C179" s="136"/>
      <c r="D179" s="136"/>
      <c r="E179" s="103" t="s">
        <v>6</v>
      </c>
      <c r="F179" s="103" t="s">
        <v>7</v>
      </c>
      <c r="G179" s="103" t="s">
        <v>8</v>
      </c>
      <c r="H179" s="136"/>
      <c r="I179" s="15" t="s">
        <v>92</v>
      </c>
      <c r="J179" s="15" t="s">
        <v>93</v>
      </c>
      <c r="K179" s="15" t="s">
        <v>94</v>
      </c>
      <c r="L179" s="15" t="s">
        <v>95</v>
      </c>
      <c r="M179" s="15" t="s">
        <v>96</v>
      </c>
      <c r="N179" s="15" t="s">
        <v>97</v>
      </c>
      <c r="O179" s="15" t="s">
        <v>98</v>
      </c>
      <c r="P179" s="15" t="s">
        <v>99</v>
      </c>
    </row>
    <row r="180" spans="1:16" ht="11.25" customHeight="1" x14ac:dyDescent="0.25">
      <c r="A180" s="104" t="s">
        <v>0</v>
      </c>
      <c r="B180" s="138" t="s">
        <v>9</v>
      </c>
      <c r="C180" s="138"/>
      <c r="D180" s="104" t="s">
        <v>10</v>
      </c>
      <c r="E180" s="104" t="s">
        <v>11</v>
      </c>
      <c r="F180" s="104" t="s">
        <v>12</v>
      </c>
      <c r="G180" s="104" t="s">
        <v>13</v>
      </c>
      <c r="H180" s="46" t="s">
        <v>14</v>
      </c>
      <c r="I180" s="47">
        <v>8</v>
      </c>
      <c r="J180" s="47">
        <v>9</v>
      </c>
      <c r="K180" s="47">
        <v>10</v>
      </c>
      <c r="L180" s="47">
        <v>11</v>
      </c>
      <c r="M180" s="47">
        <v>12</v>
      </c>
      <c r="N180" s="47">
        <v>13</v>
      </c>
      <c r="O180" s="47">
        <v>14</v>
      </c>
      <c r="P180" s="47">
        <v>15</v>
      </c>
    </row>
    <row r="181" spans="1:16" ht="10.5" customHeight="1" x14ac:dyDescent="0.25">
      <c r="A181" s="131" t="s">
        <v>178</v>
      </c>
      <c r="B181" s="132"/>
      <c r="C181" s="132"/>
      <c r="D181" s="132"/>
      <c r="E181" s="132"/>
      <c r="F181" s="132"/>
      <c r="G181" s="132"/>
      <c r="H181" s="132"/>
      <c r="I181" s="132"/>
      <c r="J181" s="132"/>
      <c r="K181" s="132"/>
      <c r="L181" s="132"/>
      <c r="M181" s="132"/>
      <c r="N181" s="132"/>
      <c r="O181" s="132"/>
      <c r="P181" s="133"/>
    </row>
    <row r="182" spans="1:16" ht="25.5" customHeight="1" x14ac:dyDescent="0.25">
      <c r="A182" s="18">
        <v>4</v>
      </c>
      <c r="B182" s="116" t="s">
        <v>137</v>
      </c>
      <c r="C182" s="116"/>
      <c r="D182" s="19" t="s">
        <v>136</v>
      </c>
      <c r="E182" s="20">
        <v>6.2</v>
      </c>
      <c r="F182" s="20">
        <v>5.48</v>
      </c>
      <c r="G182" s="20">
        <v>14.76</v>
      </c>
      <c r="H182" s="21">
        <v>133</v>
      </c>
      <c r="I182" s="105">
        <v>0.16</v>
      </c>
      <c r="J182" s="105">
        <v>0</v>
      </c>
      <c r="K182" s="105">
        <v>0</v>
      </c>
      <c r="L182" s="105">
        <v>0.41</v>
      </c>
      <c r="M182" s="105">
        <v>10.4</v>
      </c>
      <c r="N182" s="105">
        <v>51.5</v>
      </c>
      <c r="O182" s="105">
        <v>8.6</v>
      </c>
      <c r="P182" s="105">
        <v>0.69</v>
      </c>
    </row>
    <row r="183" spans="1:16" ht="22.5" customHeight="1" x14ac:dyDescent="0.25">
      <c r="A183" s="18">
        <v>182</v>
      </c>
      <c r="B183" s="116" t="s">
        <v>180</v>
      </c>
      <c r="C183" s="116"/>
      <c r="D183" s="101" t="s">
        <v>47</v>
      </c>
      <c r="E183" s="20">
        <v>7.31</v>
      </c>
      <c r="F183" s="20">
        <v>10.98</v>
      </c>
      <c r="G183" s="20">
        <v>39.200000000000003</v>
      </c>
      <c r="H183" s="24">
        <v>286</v>
      </c>
      <c r="I183" s="105">
        <v>0.14000000000000001</v>
      </c>
      <c r="J183" s="105">
        <v>1.17</v>
      </c>
      <c r="K183" s="105">
        <v>58</v>
      </c>
      <c r="L183" s="105">
        <v>0.69</v>
      </c>
      <c r="M183" s="105">
        <v>162.66</v>
      </c>
      <c r="N183" s="105">
        <v>241.51</v>
      </c>
      <c r="O183" s="105">
        <v>36.51</v>
      </c>
      <c r="P183" s="105">
        <v>0.94</v>
      </c>
    </row>
    <row r="184" spans="1:16" ht="12.75" customHeight="1" x14ac:dyDescent="0.25">
      <c r="A184" s="18" t="s">
        <v>26</v>
      </c>
      <c r="B184" s="116" t="s">
        <v>60</v>
      </c>
      <c r="C184" s="116"/>
      <c r="D184" s="19">
        <v>200</v>
      </c>
      <c r="E184" s="25">
        <v>4.08</v>
      </c>
      <c r="F184" s="25">
        <v>3.54</v>
      </c>
      <c r="G184" s="25">
        <v>17.579999999999998</v>
      </c>
      <c r="H184" s="21">
        <v>118.6</v>
      </c>
      <c r="I184" s="105">
        <v>0.06</v>
      </c>
      <c r="J184" s="105">
        <v>1.59</v>
      </c>
      <c r="K184" s="105">
        <v>24.4</v>
      </c>
      <c r="L184" s="105">
        <v>0</v>
      </c>
      <c r="M184" s="105">
        <v>152.22</v>
      </c>
      <c r="N184" s="105">
        <v>124.56</v>
      </c>
      <c r="O184" s="105">
        <v>21.34</v>
      </c>
      <c r="P184" s="105">
        <v>0.48</v>
      </c>
    </row>
    <row r="185" spans="1:16" ht="10.5" customHeight="1" x14ac:dyDescent="0.25">
      <c r="A185" s="18" t="s">
        <v>61</v>
      </c>
      <c r="B185" s="116" t="s">
        <v>19</v>
      </c>
      <c r="C185" s="116"/>
      <c r="D185" s="113">
        <v>30</v>
      </c>
      <c r="E185" s="20">
        <v>2.37</v>
      </c>
      <c r="F185" s="20">
        <v>0.3</v>
      </c>
      <c r="G185" s="20">
        <v>14.49</v>
      </c>
      <c r="H185" s="24">
        <v>70.14</v>
      </c>
      <c r="I185" s="114">
        <v>0.03</v>
      </c>
      <c r="J185" s="114">
        <v>0</v>
      </c>
      <c r="K185" s="114">
        <v>0</v>
      </c>
      <c r="L185" s="114">
        <v>0.39</v>
      </c>
      <c r="M185" s="114">
        <v>6.9</v>
      </c>
      <c r="N185" s="114">
        <v>26.1</v>
      </c>
      <c r="O185" s="114">
        <v>9.9</v>
      </c>
      <c r="P185" s="114">
        <v>0.33</v>
      </c>
    </row>
    <row r="186" spans="1:16" ht="13.5" customHeight="1" x14ac:dyDescent="0.25">
      <c r="A186" s="18" t="s">
        <v>61</v>
      </c>
      <c r="B186" s="117" t="s">
        <v>24</v>
      </c>
      <c r="C186" s="118"/>
      <c r="D186" s="19" t="s">
        <v>182</v>
      </c>
      <c r="E186" s="25">
        <v>1.68</v>
      </c>
      <c r="F186" s="25">
        <v>0.33</v>
      </c>
      <c r="G186" s="25">
        <v>14.82</v>
      </c>
      <c r="H186" s="21">
        <v>68.97</v>
      </c>
      <c r="I186" s="110">
        <v>3.5000000000000003E-2</v>
      </c>
      <c r="J186" s="110">
        <v>0</v>
      </c>
      <c r="K186" s="110">
        <v>0</v>
      </c>
      <c r="L186" s="110">
        <v>0.27</v>
      </c>
      <c r="M186" s="110">
        <v>6.9</v>
      </c>
      <c r="N186" s="110">
        <v>31.8</v>
      </c>
      <c r="O186" s="110">
        <v>7.5</v>
      </c>
      <c r="P186" s="110">
        <v>0.93</v>
      </c>
    </row>
    <row r="187" spans="1:16" s="1" customFormat="1" ht="11.15" customHeight="1" x14ac:dyDescent="0.25">
      <c r="A187" s="38"/>
      <c r="B187" s="119" t="s">
        <v>85</v>
      </c>
      <c r="C187" s="120"/>
      <c r="D187" s="51"/>
      <c r="E187" s="52">
        <f t="shared" ref="E187:P187" si="21">SUM(E182:E186)</f>
        <v>21.64</v>
      </c>
      <c r="F187" s="52">
        <f t="shared" si="21"/>
        <v>20.63</v>
      </c>
      <c r="G187" s="52">
        <f t="shared" si="21"/>
        <v>100.85</v>
      </c>
      <c r="H187" s="52">
        <f t="shared" si="21"/>
        <v>676.71</v>
      </c>
      <c r="I187" s="52">
        <f t="shared" si="21"/>
        <v>0.42500000000000004</v>
      </c>
      <c r="J187" s="52">
        <f t="shared" si="21"/>
        <v>2.76</v>
      </c>
      <c r="K187" s="52">
        <f t="shared" si="21"/>
        <v>82.4</v>
      </c>
      <c r="L187" s="52">
        <f t="shared" si="21"/>
        <v>1.7599999999999998</v>
      </c>
      <c r="M187" s="52">
        <f t="shared" si="21"/>
        <v>339.07999999999993</v>
      </c>
      <c r="N187" s="52">
        <f t="shared" si="21"/>
        <v>475.47</v>
      </c>
      <c r="O187" s="52">
        <f t="shared" si="21"/>
        <v>83.850000000000009</v>
      </c>
      <c r="P187" s="52">
        <f t="shared" si="21"/>
        <v>3.37</v>
      </c>
    </row>
    <row r="188" spans="1:16" ht="11.15" customHeight="1" x14ac:dyDescent="0.25">
      <c r="A188" s="121" t="s">
        <v>1</v>
      </c>
      <c r="B188" s="121" t="s">
        <v>2</v>
      </c>
      <c r="C188" s="121"/>
      <c r="D188" s="121" t="s">
        <v>3</v>
      </c>
      <c r="E188" s="125" t="s">
        <v>4</v>
      </c>
      <c r="F188" s="125"/>
      <c r="G188" s="125"/>
      <c r="H188" s="126" t="s">
        <v>5</v>
      </c>
      <c r="I188" s="127" t="s">
        <v>90</v>
      </c>
      <c r="J188" s="128"/>
      <c r="K188" s="128"/>
      <c r="L188" s="129"/>
      <c r="M188" s="127" t="s">
        <v>91</v>
      </c>
      <c r="N188" s="128"/>
      <c r="O188" s="128"/>
      <c r="P188" s="129"/>
    </row>
    <row r="189" spans="1:16" ht="22" customHeight="1" x14ac:dyDescent="0.2">
      <c r="A189" s="124"/>
      <c r="B189" s="122"/>
      <c r="C189" s="123"/>
      <c r="D189" s="124"/>
      <c r="E189" s="14" t="s">
        <v>6</v>
      </c>
      <c r="F189" s="14" t="s">
        <v>7</v>
      </c>
      <c r="G189" s="14" t="s">
        <v>8</v>
      </c>
      <c r="H189" s="122"/>
      <c r="I189" s="15" t="s">
        <v>92</v>
      </c>
      <c r="J189" s="15" t="s">
        <v>93</v>
      </c>
      <c r="K189" s="15" t="s">
        <v>94</v>
      </c>
      <c r="L189" s="15" t="s">
        <v>95</v>
      </c>
      <c r="M189" s="15" t="s">
        <v>96</v>
      </c>
      <c r="N189" s="15" t="s">
        <v>97</v>
      </c>
      <c r="O189" s="15" t="s">
        <v>98</v>
      </c>
      <c r="P189" s="15" t="s">
        <v>99</v>
      </c>
    </row>
    <row r="190" spans="1:16" ht="22" customHeight="1" x14ac:dyDescent="0.25">
      <c r="A190" s="16" t="s">
        <v>0</v>
      </c>
      <c r="B190" s="130" t="s">
        <v>9</v>
      </c>
      <c r="C190" s="130"/>
      <c r="D190" s="16" t="s">
        <v>10</v>
      </c>
      <c r="E190" s="16" t="s">
        <v>11</v>
      </c>
      <c r="F190" s="16" t="s">
        <v>12</v>
      </c>
      <c r="G190" s="16" t="s">
        <v>13</v>
      </c>
      <c r="H190" s="17" t="s">
        <v>14</v>
      </c>
      <c r="I190" s="15">
        <v>8</v>
      </c>
      <c r="J190" s="15">
        <v>9</v>
      </c>
      <c r="K190" s="15">
        <v>10</v>
      </c>
      <c r="L190" s="15">
        <v>11</v>
      </c>
      <c r="M190" s="15">
        <v>12</v>
      </c>
      <c r="N190" s="15">
        <v>13</v>
      </c>
      <c r="O190" s="15">
        <v>14</v>
      </c>
      <c r="P190" s="15">
        <v>15</v>
      </c>
    </row>
    <row r="191" spans="1:16" ht="11.15" customHeight="1" x14ac:dyDescent="0.25">
      <c r="A191" s="131" t="s">
        <v>149</v>
      </c>
      <c r="B191" s="132"/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3"/>
    </row>
    <row r="192" spans="1:16" ht="11.15" customHeight="1" x14ac:dyDescent="0.25">
      <c r="A192" s="18">
        <v>133</v>
      </c>
      <c r="B192" s="116" t="s">
        <v>117</v>
      </c>
      <c r="C192" s="116"/>
      <c r="D192" s="25">
        <v>100</v>
      </c>
      <c r="E192" s="20">
        <v>2.95</v>
      </c>
      <c r="F192" s="20">
        <v>0.12</v>
      </c>
      <c r="G192" s="20">
        <v>5.61</v>
      </c>
      <c r="H192" s="21">
        <v>35.33</v>
      </c>
      <c r="I192" s="92">
        <v>0.06</v>
      </c>
      <c r="J192" s="92">
        <v>10</v>
      </c>
      <c r="K192" s="92">
        <v>0</v>
      </c>
      <c r="L192" s="92">
        <v>0.2</v>
      </c>
      <c r="M192" s="92">
        <v>22.45</v>
      </c>
      <c r="N192" s="92">
        <v>61.87</v>
      </c>
      <c r="O192" s="92">
        <v>20.73</v>
      </c>
      <c r="P192" s="92">
        <v>0.71</v>
      </c>
    </row>
    <row r="193" spans="1:16" ht="11.15" customHeight="1" x14ac:dyDescent="0.25">
      <c r="A193" s="18">
        <v>210</v>
      </c>
      <c r="B193" s="116" t="s">
        <v>80</v>
      </c>
      <c r="C193" s="116"/>
      <c r="D193" s="56">
        <v>205</v>
      </c>
      <c r="E193" s="57">
        <v>20.23</v>
      </c>
      <c r="F193" s="57">
        <v>26.16</v>
      </c>
      <c r="G193" s="57">
        <v>3.65</v>
      </c>
      <c r="H193" s="58">
        <v>331.11</v>
      </c>
      <c r="I193" s="92">
        <v>0.15</v>
      </c>
      <c r="J193" s="92">
        <v>0.38</v>
      </c>
      <c r="K193" s="92">
        <v>419.54</v>
      </c>
      <c r="L193" s="92">
        <v>1.1200000000000001</v>
      </c>
      <c r="M193" s="92">
        <v>147.09</v>
      </c>
      <c r="N193" s="92">
        <v>325.27</v>
      </c>
      <c r="O193" s="92">
        <v>23.55</v>
      </c>
      <c r="P193" s="92">
        <v>3.82</v>
      </c>
    </row>
    <row r="194" spans="1:16" ht="11.15" customHeight="1" x14ac:dyDescent="0.25">
      <c r="A194" s="16" t="s">
        <v>42</v>
      </c>
      <c r="B194" s="141" t="s">
        <v>43</v>
      </c>
      <c r="C194" s="141"/>
      <c r="D194" s="16" t="s">
        <v>55</v>
      </c>
      <c r="E194" s="20">
        <v>1.52</v>
      </c>
      <c r="F194" s="20">
        <v>1.35</v>
      </c>
      <c r="G194" s="20">
        <v>15.9</v>
      </c>
      <c r="H194" s="24">
        <v>81</v>
      </c>
      <c r="I194" s="22">
        <v>0.04</v>
      </c>
      <c r="J194" s="22">
        <v>1.33</v>
      </c>
      <c r="K194" s="22">
        <v>10</v>
      </c>
      <c r="L194" s="22">
        <v>0</v>
      </c>
      <c r="M194" s="22">
        <v>126.6</v>
      </c>
      <c r="N194" s="22">
        <v>92.8</v>
      </c>
      <c r="O194" s="22">
        <v>15.4</v>
      </c>
      <c r="P194" s="22">
        <v>0.41</v>
      </c>
    </row>
    <row r="195" spans="1:16" ht="11.15" customHeight="1" x14ac:dyDescent="0.25">
      <c r="A195" s="16" t="s">
        <v>61</v>
      </c>
      <c r="B195" s="141" t="s">
        <v>19</v>
      </c>
      <c r="C195" s="141"/>
      <c r="D195" s="23">
        <v>50</v>
      </c>
      <c r="E195" s="20">
        <v>3.95</v>
      </c>
      <c r="F195" s="20">
        <v>0.5</v>
      </c>
      <c r="G195" s="20">
        <v>24.15</v>
      </c>
      <c r="H195" s="24">
        <v>116.9</v>
      </c>
      <c r="I195" s="114">
        <v>0.05</v>
      </c>
      <c r="J195" s="114">
        <v>0</v>
      </c>
      <c r="K195" s="114">
        <v>0</v>
      </c>
      <c r="L195" s="114">
        <v>0.65</v>
      </c>
      <c r="M195" s="114">
        <v>11.5</v>
      </c>
      <c r="N195" s="114">
        <v>43.5</v>
      </c>
      <c r="O195" s="114">
        <v>16.5</v>
      </c>
      <c r="P195" s="114">
        <v>0.55000000000000004</v>
      </c>
    </row>
    <row r="196" spans="1:16" ht="11.15" customHeight="1" x14ac:dyDescent="0.25">
      <c r="A196" s="66" t="s">
        <v>61</v>
      </c>
      <c r="B196" s="139" t="s">
        <v>24</v>
      </c>
      <c r="C196" s="140"/>
      <c r="D196" s="19" t="s">
        <v>182</v>
      </c>
      <c r="E196" s="25">
        <v>1.68</v>
      </c>
      <c r="F196" s="25">
        <v>0.33</v>
      </c>
      <c r="G196" s="25">
        <v>14.82</v>
      </c>
      <c r="H196" s="21">
        <v>68.97</v>
      </c>
      <c r="I196" s="114">
        <v>3.5000000000000003E-2</v>
      </c>
      <c r="J196" s="114">
        <v>0</v>
      </c>
      <c r="K196" s="114">
        <v>0</v>
      </c>
      <c r="L196" s="114">
        <v>0.27</v>
      </c>
      <c r="M196" s="114">
        <v>6.9</v>
      </c>
      <c r="N196" s="114">
        <v>31.8</v>
      </c>
      <c r="O196" s="114">
        <v>7.5</v>
      </c>
      <c r="P196" s="114">
        <v>0.93</v>
      </c>
    </row>
    <row r="197" spans="1:16" ht="9.75" customHeight="1" x14ac:dyDescent="0.2">
      <c r="A197" s="67"/>
      <c r="B197" s="119" t="s">
        <v>85</v>
      </c>
      <c r="C197" s="120"/>
      <c r="D197" s="67"/>
      <c r="E197" s="60">
        <f t="shared" ref="E197:P197" si="22">SUM(E192:E196)</f>
        <v>30.33</v>
      </c>
      <c r="F197" s="60">
        <f t="shared" si="22"/>
        <v>28.46</v>
      </c>
      <c r="G197" s="60">
        <f t="shared" si="22"/>
        <v>64.13</v>
      </c>
      <c r="H197" s="60">
        <f t="shared" si="22"/>
        <v>633.31000000000006</v>
      </c>
      <c r="I197" s="60">
        <f t="shared" si="22"/>
        <v>0.33499999999999996</v>
      </c>
      <c r="J197" s="60">
        <f t="shared" si="22"/>
        <v>11.71</v>
      </c>
      <c r="K197" s="60">
        <f t="shared" si="22"/>
        <v>429.54</v>
      </c>
      <c r="L197" s="60">
        <f t="shared" si="22"/>
        <v>2.2400000000000002</v>
      </c>
      <c r="M197" s="60">
        <f t="shared" si="22"/>
        <v>314.53999999999996</v>
      </c>
      <c r="N197" s="60">
        <f t="shared" si="22"/>
        <v>555.24</v>
      </c>
      <c r="O197" s="60">
        <f t="shared" si="22"/>
        <v>83.68</v>
      </c>
      <c r="P197" s="60">
        <f t="shared" si="22"/>
        <v>6.419999999999999</v>
      </c>
    </row>
    <row r="198" spans="1:16" ht="11.25" customHeight="1" x14ac:dyDescent="0.25">
      <c r="A198" s="131" t="s">
        <v>150</v>
      </c>
      <c r="B198" s="132"/>
      <c r="C198" s="132"/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3"/>
    </row>
    <row r="199" spans="1:16" ht="22.5" customHeight="1" x14ac:dyDescent="0.25">
      <c r="A199" s="40">
        <v>67</v>
      </c>
      <c r="B199" s="116" t="s">
        <v>121</v>
      </c>
      <c r="C199" s="116"/>
      <c r="D199" s="16">
        <v>100</v>
      </c>
      <c r="E199" s="20">
        <v>1.4</v>
      </c>
      <c r="F199" s="20">
        <v>10.039999999999999</v>
      </c>
      <c r="G199" s="20">
        <v>7.29</v>
      </c>
      <c r="H199" s="24">
        <v>125.1</v>
      </c>
      <c r="I199" s="22">
        <v>0.04</v>
      </c>
      <c r="J199" s="22">
        <v>9.6300000000000008</v>
      </c>
      <c r="K199" s="22">
        <v>0</v>
      </c>
      <c r="L199" s="22">
        <v>4.5</v>
      </c>
      <c r="M199" s="22">
        <v>31.23</v>
      </c>
      <c r="N199" s="22">
        <v>43.27</v>
      </c>
      <c r="O199" s="22">
        <v>19.53</v>
      </c>
      <c r="P199" s="22">
        <v>0.83</v>
      </c>
    </row>
    <row r="200" spans="1:16" ht="10.5" customHeight="1" x14ac:dyDescent="0.25">
      <c r="A200" s="18">
        <v>97</v>
      </c>
      <c r="B200" s="116" t="s">
        <v>81</v>
      </c>
      <c r="C200" s="116"/>
      <c r="D200" s="111">
        <v>250</v>
      </c>
      <c r="E200" s="20">
        <v>2.34</v>
      </c>
      <c r="F200" s="20">
        <v>2.83</v>
      </c>
      <c r="G200" s="20">
        <v>16.87</v>
      </c>
      <c r="H200" s="24">
        <v>114</v>
      </c>
      <c r="I200" s="112">
        <v>0.13</v>
      </c>
      <c r="J200" s="112">
        <v>12</v>
      </c>
      <c r="K200" s="112">
        <v>0</v>
      </c>
      <c r="L200" s="112">
        <v>1.27</v>
      </c>
      <c r="M200" s="112">
        <v>30.45</v>
      </c>
      <c r="N200" s="112">
        <v>77.72</v>
      </c>
      <c r="O200" s="112">
        <v>31.4</v>
      </c>
      <c r="P200" s="112">
        <v>1.2</v>
      </c>
    </row>
    <row r="201" spans="1:16" ht="10.5" customHeight="1" x14ac:dyDescent="0.25">
      <c r="A201" s="38">
        <v>241</v>
      </c>
      <c r="B201" s="146" t="s">
        <v>138</v>
      </c>
      <c r="C201" s="147"/>
      <c r="D201" s="23">
        <v>10</v>
      </c>
      <c r="E201" s="31">
        <v>2.72</v>
      </c>
      <c r="F201" s="31">
        <v>1.95</v>
      </c>
      <c r="G201" s="31">
        <v>0</v>
      </c>
      <c r="H201" s="39">
        <v>28.15</v>
      </c>
      <c r="I201" s="22">
        <v>5.0000000000000001E-3</v>
      </c>
      <c r="J201" s="22">
        <v>0</v>
      </c>
      <c r="K201" s="22">
        <v>0</v>
      </c>
      <c r="L201" s="22">
        <v>7.0000000000000007E-2</v>
      </c>
      <c r="M201" s="22">
        <v>3</v>
      </c>
      <c r="N201" s="22">
        <v>21.51</v>
      </c>
      <c r="O201" s="22">
        <v>2.77</v>
      </c>
      <c r="P201" s="22">
        <v>0.36</v>
      </c>
    </row>
    <row r="202" spans="1:16" ht="10.5" customHeight="1" x14ac:dyDescent="0.25">
      <c r="A202" s="18">
        <v>309</v>
      </c>
      <c r="B202" s="116" t="s">
        <v>21</v>
      </c>
      <c r="C202" s="116"/>
      <c r="D202" s="95">
        <v>180</v>
      </c>
      <c r="E202" s="20">
        <v>6.62</v>
      </c>
      <c r="F202" s="20">
        <v>5.42</v>
      </c>
      <c r="G202" s="20">
        <v>30.39</v>
      </c>
      <c r="H202" s="24">
        <v>202.14</v>
      </c>
      <c r="I202" s="94">
        <v>6.7000000000000004E-2</v>
      </c>
      <c r="J202" s="94">
        <v>0</v>
      </c>
      <c r="K202" s="94">
        <v>0</v>
      </c>
      <c r="L202" s="94">
        <v>1.1599999999999999</v>
      </c>
      <c r="M202" s="94">
        <v>5.83</v>
      </c>
      <c r="N202" s="94">
        <v>44.6</v>
      </c>
      <c r="O202" s="94">
        <v>25.34</v>
      </c>
      <c r="P202" s="94">
        <v>1.33</v>
      </c>
    </row>
    <row r="203" spans="1:16" ht="21.75" customHeight="1" x14ac:dyDescent="0.25">
      <c r="A203" s="18">
        <v>269</v>
      </c>
      <c r="B203" s="116" t="s">
        <v>186</v>
      </c>
      <c r="C203" s="116"/>
      <c r="D203" s="16">
        <v>105</v>
      </c>
      <c r="E203" s="20">
        <v>16.78</v>
      </c>
      <c r="F203" s="20">
        <v>21.64</v>
      </c>
      <c r="G203" s="20">
        <v>13.19</v>
      </c>
      <c r="H203" s="24">
        <v>321</v>
      </c>
      <c r="I203" s="22">
        <v>0.18</v>
      </c>
      <c r="J203" s="22">
        <v>0.26</v>
      </c>
      <c r="K203" s="22">
        <v>24</v>
      </c>
      <c r="L203" s="22">
        <v>0.87</v>
      </c>
      <c r="M203" s="22">
        <v>31.8</v>
      </c>
      <c r="N203" s="22">
        <v>187.8</v>
      </c>
      <c r="O203" s="22">
        <v>34.24</v>
      </c>
      <c r="P203" s="22">
        <v>2.61</v>
      </c>
    </row>
    <row r="204" spans="1:16" ht="11.15" customHeight="1" x14ac:dyDescent="0.25">
      <c r="A204" s="18" t="s">
        <v>30</v>
      </c>
      <c r="B204" s="116" t="s">
        <v>74</v>
      </c>
      <c r="C204" s="116"/>
      <c r="D204" s="16" t="s">
        <v>31</v>
      </c>
      <c r="E204" s="20">
        <v>0.4</v>
      </c>
      <c r="F204" s="20">
        <v>0.3</v>
      </c>
      <c r="G204" s="20">
        <v>10.3</v>
      </c>
      <c r="H204" s="24">
        <v>47</v>
      </c>
      <c r="I204" s="22">
        <v>0.02</v>
      </c>
      <c r="J204" s="22">
        <v>5</v>
      </c>
      <c r="K204" s="22">
        <v>0</v>
      </c>
      <c r="L204" s="22">
        <v>0.4</v>
      </c>
      <c r="M204" s="22">
        <v>19</v>
      </c>
      <c r="N204" s="22">
        <v>16</v>
      </c>
      <c r="O204" s="22">
        <v>12</v>
      </c>
      <c r="P204" s="22">
        <v>2.2999999999999998</v>
      </c>
    </row>
    <row r="205" spans="1:16" ht="22.5" customHeight="1" x14ac:dyDescent="0.25">
      <c r="A205" s="18" t="s">
        <v>61</v>
      </c>
      <c r="B205" s="117" t="s">
        <v>129</v>
      </c>
      <c r="C205" s="118"/>
      <c r="D205" s="16">
        <v>125</v>
      </c>
      <c r="E205" s="20">
        <v>5.13</v>
      </c>
      <c r="F205" s="20">
        <v>1.88</v>
      </c>
      <c r="G205" s="20">
        <v>7.38</v>
      </c>
      <c r="H205" s="24">
        <v>66.88</v>
      </c>
      <c r="I205" s="22">
        <v>0.04</v>
      </c>
      <c r="J205" s="22">
        <v>0.75</v>
      </c>
      <c r="K205" s="22">
        <v>12.5</v>
      </c>
      <c r="L205" s="22">
        <v>0</v>
      </c>
      <c r="M205" s="22">
        <v>155</v>
      </c>
      <c r="N205" s="22">
        <v>118.75</v>
      </c>
      <c r="O205" s="22">
        <v>18.75</v>
      </c>
      <c r="P205" s="22">
        <v>0.13</v>
      </c>
    </row>
    <row r="206" spans="1:16" ht="24.75" customHeight="1" x14ac:dyDescent="0.25">
      <c r="A206" s="18" t="s">
        <v>32</v>
      </c>
      <c r="B206" s="116" t="s">
        <v>71</v>
      </c>
      <c r="C206" s="116"/>
      <c r="D206" s="16" t="s">
        <v>16</v>
      </c>
      <c r="E206" s="20">
        <v>0.16</v>
      </c>
      <c r="F206" s="20">
        <v>0.16</v>
      </c>
      <c r="G206" s="20">
        <v>27.88</v>
      </c>
      <c r="H206" s="24">
        <v>114.6</v>
      </c>
      <c r="I206" s="22">
        <v>1.2E-2</v>
      </c>
      <c r="J206" s="22">
        <v>0.9</v>
      </c>
      <c r="K206" s="22">
        <v>0</v>
      </c>
      <c r="L206" s="22">
        <v>0.08</v>
      </c>
      <c r="M206" s="22">
        <v>14.18</v>
      </c>
      <c r="N206" s="22">
        <v>4.4000000000000004</v>
      </c>
      <c r="O206" s="22">
        <v>5.14</v>
      </c>
      <c r="P206" s="22">
        <v>0.95</v>
      </c>
    </row>
    <row r="207" spans="1:16" ht="11.15" customHeight="1" x14ac:dyDescent="0.25">
      <c r="A207" s="18" t="s">
        <v>61</v>
      </c>
      <c r="B207" s="116" t="s">
        <v>19</v>
      </c>
      <c r="C207" s="116"/>
      <c r="D207" s="23">
        <v>50</v>
      </c>
      <c r="E207" s="25">
        <v>3.95</v>
      </c>
      <c r="F207" s="25">
        <v>0.5</v>
      </c>
      <c r="G207" s="25">
        <v>24.5</v>
      </c>
      <c r="H207" s="21">
        <v>116.9</v>
      </c>
      <c r="I207" s="97">
        <v>0.05</v>
      </c>
      <c r="J207" s="97">
        <v>0</v>
      </c>
      <c r="K207" s="97">
        <v>0</v>
      </c>
      <c r="L207" s="97">
        <v>0.65</v>
      </c>
      <c r="M207" s="97">
        <v>11.5</v>
      </c>
      <c r="N207" s="97">
        <v>43.5</v>
      </c>
      <c r="O207" s="97">
        <v>16.5</v>
      </c>
      <c r="P207" s="97">
        <v>0.55000000000000004</v>
      </c>
    </row>
    <row r="208" spans="1:16" ht="11.15" customHeight="1" x14ac:dyDescent="0.25">
      <c r="A208" s="16" t="s">
        <v>57</v>
      </c>
      <c r="B208" s="141" t="s">
        <v>24</v>
      </c>
      <c r="C208" s="141"/>
      <c r="D208" s="113">
        <v>40</v>
      </c>
      <c r="E208" s="25">
        <v>2.2400000000000002</v>
      </c>
      <c r="F208" s="25">
        <v>0.44</v>
      </c>
      <c r="G208" s="25">
        <v>19.760000000000002</v>
      </c>
      <c r="H208" s="21">
        <v>91.96</v>
      </c>
      <c r="I208" s="114">
        <v>0.04</v>
      </c>
      <c r="J208" s="114">
        <v>0</v>
      </c>
      <c r="K208" s="114">
        <v>0</v>
      </c>
      <c r="L208" s="114">
        <v>0.36</v>
      </c>
      <c r="M208" s="114">
        <v>9.1999999999999993</v>
      </c>
      <c r="N208" s="114">
        <v>42.4</v>
      </c>
      <c r="O208" s="114">
        <v>10</v>
      </c>
      <c r="P208" s="114">
        <v>1.24</v>
      </c>
    </row>
    <row r="209" spans="1:16" ht="11.15" customHeight="1" x14ac:dyDescent="0.25">
      <c r="A209" s="18"/>
      <c r="B209" s="119" t="s">
        <v>86</v>
      </c>
      <c r="C209" s="120"/>
      <c r="D209" s="17"/>
      <c r="E209" s="29">
        <f t="shared" ref="E209:P209" si="23">SUM(E199:E208)</f>
        <v>41.74</v>
      </c>
      <c r="F209" s="29">
        <f t="shared" si="23"/>
        <v>45.159999999999989</v>
      </c>
      <c r="G209" s="29">
        <f t="shared" si="23"/>
        <v>157.55999999999997</v>
      </c>
      <c r="H209" s="29">
        <f t="shared" si="23"/>
        <v>1227.73</v>
      </c>
      <c r="I209" s="29">
        <f t="shared" si="23"/>
        <v>0.58400000000000007</v>
      </c>
      <c r="J209" s="29">
        <f t="shared" si="23"/>
        <v>28.540000000000003</v>
      </c>
      <c r="K209" s="29">
        <f t="shared" si="23"/>
        <v>36.5</v>
      </c>
      <c r="L209" s="29">
        <f t="shared" si="23"/>
        <v>9.36</v>
      </c>
      <c r="M209" s="29">
        <f t="shared" si="23"/>
        <v>311.19</v>
      </c>
      <c r="N209" s="29">
        <f t="shared" si="23"/>
        <v>599.94999999999993</v>
      </c>
      <c r="O209" s="29">
        <f t="shared" si="23"/>
        <v>175.67</v>
      </c>
      <c r="P209" s="29">
        <f t="shared" si="23"/>
        <v>11.5</v>
      </c>
    </row>
    <row r="210" spans="1:16" ht="11.15" customHeight="1" x14ac:dyDescent="0.25">
      <c r="A210" s="131" t="s">
        <v>166</v>
      </c>
      <c r="B210" s="132"/>
      <c r="C210" s="132"/>
      <c r="D210" s="132"/>
      <c r="E210" s="132"/>
      <c r="F210" s="132"/>
      <c r="G210" s="132"/>
      <c r="H210" s="132"/>
      <c r="I210" s="132"/>
      <c r="J210" s="132"/>
      <c r="K210" s="132"/>
      <c r="L210" s="132"/>
      <c r="M210" s="132"/>
      <c r="N210" s="132"/>
      <c r="O210" s="132"/>
      <c r="P210" s="133"/>
    </row>
    <row r="211" spans="1:16" ht="20.25" customHeight="1" x14ac:dyDescent="0.25">
      <c r="A211" s="18">
        <v>389</v>
      </c>
      <c r="B211" s="189" t="s">
        <v>128</v>
      </c>
      <c r="C211" s="189"/>
      <c r="D211" s="66" t="s">
        <v>16</v>
      </c>
      <c r="E211" s="26">
        <v>0.6</v>
      </c>
      <c r="F211" s="26">
        <v>0.4</v>
      </c>
      <c r="G211" s="26">
        <v>32.6</v>
      </c>
      <c r="H211" s="27">
        <v>136.4</v>
      </c>
      <c r="I211" s="86">
        <v>0.04</v>
      </c>
      <c r="J211" s="86">
        <v>4</v>
      </c>
      <c r="K211" s="86">
        <v>0</v>
      </c>
      <c r="L211" s="86">
        <v>0.4</v>
      </c>
      <c r="M211" s="86">
        <v>40</v>
      </c>
      <c r="N211" s="86">
        <v>24</v>
      </c>
      <c r="O211" s="86">
        <v>18</v>
      </c>
      <c r="P211" s="86">
        <v>0.8</v>
      </c>
    </row>
    <row r="212" spans="1:16" ht="11.15" customHeight="1" x14ac:dyDescent="0.25">
      <c r="A212" s="18">
        <v>424</v>
      </c>
      <c r="B212" s="142" t="s">
        <v>171</v>
      </c>
      <c r="C212" s="143"/>
      <c r="D212" s="86">
        <v>50</v>
      </c>
      <c r="E212" s="86">
        <v>3.64</v>
      </c>
      <c r="F212" s="86">
        <v>6.26</v>
      </c>
      <c r="G212" s="86">
        <v>21.96</v>
      </c>
      <c r="H212" s="86">
        <v>159</v>
      </c>
      <c r="I212" s="86">
        <v>0.6</v>
      </c>
      <c r="J212" s="86">
        <v>0</v>
      </c>
      <c r="K212" s="86">
        <v>2</v>
      </c>
      <c r="L212" s="86">
        <v>2.33</v>
      </c>
      <c r="M212" s="86">
        <v>9.9</v>
      </c>
      <c r="N212" s="86">
        <v>35</v>
      </c>
      <c r="O212" s="86">
        <v>13.7</v>
      </c>
      <c r="P212" s="86">
        <v>0.65</v>
      </c>
    </row>
    <row r="213" spans="1:16" ht="11.25" customHeight="1" x14ac:dyDescent="0.25">
      <c r="A213" s="18"/>
      <c r="B213" s="134" t="s">
        <v>161</v>
      </c>
      <c r="C213" s="135"/>
      <c r="D213" s="17"/>
      <c r="E213" s="29">
        <f>E211+E212</f>
        <v>4.24</v>
      </c>
      <c r="F213" s="29">
        <f t="shared" ref="F213:P213" si="24">F211+F212</f>
        <v>6.66</v>
      </c>
      <c r="G213" s="29">
        <f t="shared" si="24"/>
        <v>54.56</v>
      </c>
      <c r="H213" s="29">
        <f t="shared" si="24"/>
        <v>295.39999999999998</v>
      </c>
      <c r="I213" s="29">
        <f t="shared" si="24"/>
        <v>0.64</v>
      </c>
      <c r="J213" s="29">
        <f t="shared" si="24"/>
        <v>4</v>
      </c>
      <c r="K213" s="29">
        <f t="shared" si="24"/>
        <v>2</v>
      </c>
      <c r="L213" s="29">
        <f t="shared" si="24"/>
        <v>2.73</v>
      </c>
      <c r="M213" s="29">
        <f t="shared" si="24"/>
        <v>49.9</v>
      </c>
      <c r="N213" s="29">
        <f t="shared" si="24"/>
        <v>59</v>
      </c>
      <c r="O213" s="29">
        <f t="shared" si="24"/>
        <v>31.7</v>
      </c>
      <c r="P213" s="29">
        <f t="shared" si="24"/>
        <v>1.4500000000000002</v>
      </c>
    </row>
    <row r="214" spans="1:16" s="1" customFormat="1" ht="12" customHeight="1" x14ac:dyDescent="0.25">
      <c r="A214" s="148" t="s">
        <v>25</v>
      </c>
      <c r="B214" s="148"/>
      <c r="C214" s="148"/>
      <c r="D214" s="149"/>
      <c r="E214" s="42">
        <f t="shared" ref="E214:P214" si="25">E197+E209+E213</f>
        <v>76.309999999999988</v>
      </c>
      <c r="F214" s="42">
        <f t="shared" si="25"/>
        <v>80.279999999999987</v>
      </c>
      <c r="G214" s="42">
        <f t="shared" si="25"/>
        <v>276.25</v>
      </c>
      <c r="H214" s="42">
        <f t="shared" si="25"/>
        <v>2156.44</v>
      </c>
      <c r="I214" s="42">
        <f t="shared" si="25"/>
        <v>1.5590000000000002</v>
      </c>
      <c r="J214" s="42">
        <f t="shared" si="25"/>
        <v>44.25</v>
      </c>
      <c r="K214" s="42">
        <f t="shared" si="25"/>
        <v>468.04</v>
      </c>
      <c r="L214" s="42">
        <f t="shared" si="25"/>
        <v>14.33</v>
      </c>
      <c r="M214" s="42">
        <f t="shared" si="25"/>
        <v>675.63</v>
      </c>
      <c r="N214" s="42">
        <f t="shared" si="25"/>
        <v>1214.19</v>
      </c>
      <c r="O214" s="42">
        <f t="shared" si="25"/>
        <v>291.05</v>
      </c>
      <c r="P214" s="42">
        <f t="shared" si="25"/>
        <v>19.369999999999997</v>
      </c>
    </row>
    <row r="215" spans="1:16" ht="11.15" customHeight="1" x14ac:dyDescent="0.25">
      <c r="A215" s="3"/>
      <c r="B215" s="3"/>
      <c r="C215" s="3"/>
      <c r="D215" s="3"/>
      <c r="E215" s="3"/>
      <c r="F215" s="3"/>
      <c r="G215" s="3"/>
      <c r="H215" s="37"/>
      <c r="I215" s="44"/>
      <c r="J215" s="44"/>
      <c r="K215" s="44"/>
      <c r="L215" s="44"/>
      <c r="M215" s="44"/>
      <c r="N215" s="44"/>
      <c r="O215" s="44"/>
      <c r="P215" s="44"/>
    </row>
    <row r="216" spans="1:16" ht="22" customHeight="1" x14ac:dyDescent="0.25">
      <c r="A216" s="121" t="s">
        <v>1</v>
      </c>
      <c r="B216" s="121" t="s">
        <v>2</v>
      </c>
      <c r="C216" s="121"/>
      <c r="D216" s="121" t="s">
        <v>3</v>
      </c>
      <c r="E216" s="125" t="s">
        <v>4</v>
      </c>
      <c r="F216" s="125"/>
      <c r="G216" s="125"/>
      <c r="H216" s="126" t="s">
        <v>5</v>
      </c>
      <c r="I216" s="127" t="s">
        <v>90</v>
      </c>
      <c r="J216" s="128"/>
      <c r="K216" s="128"/>
      <c r="L216" s="129"/>
      <c r="M216" s="127" t="s">
        <v>91</v>
      </c>
      <c r="N216" s="128"/>
      <c r="O216" s="128"/>
      <c r="P216" s="129"/>
    </row>
    <row r="217" spans="1:16" ht="22" customHeight="1" x14ac:dyDescent="0.2">
      <c r="A217" s="163"/>
      <c r="B217" s="164"/>
      <c r="C217" s="165"/>
      <c r="D217" s="163"/>
      <c r="E217" s="68" t="s">
        <v>6</v>
      </c>
      <c r="F217" s="68" t="s">
        <v>7</v>
      </c>
      <c r="G217" s="68" t="s">
        <v>8</v>
      </c>
      <c r="H217" s="164"/>
      <c r="I217" s="69" t="s">
        <v>92</v>
      </c>
      <c r="J217" s="69" t="s">
        <v>93</v>
      </c>
      <c r="K217" s="69" t="s">
        <v>94</v>
      </c>
      <c r="L217" s="69" t="s">
        <v>95</v>
      </c>
      <c r="M217" s="69" t="s">
        <v>96</v>
      </c>
      <c r="N217" s="69" t="s">
        <v>97</v>
      </c>
      <c r="O217" s="69" t="s">
        <v>98</v>
      </c>
      <c r="P217" s="69" t="s">
        <v>99</v>
      </c>
    </row>
    <row r="218" spans="1:16" ht="11.15" customHeight="1" x14ac:dyDescent="0.25">
      <c r="A218" s="22" t="s">
        <v>0</v>
      </c>
      <c r="B218" s="137" t="s">
        <v>9</v>
      </c>
      <c r="C218" s="137"/>
      <c r="D218" s="22" t="s">
        <v>10</v>
      </c>
      <c r="E218" s="22" t="s">
        <v>11</v>
      </c>
      <c r="F218" s="22" t="s">
        <v>12</v>
      </c>
      <c r="G218" s="22" t="s">
        <v>13</v>
      </c>
      <c r="H218" s="22" t="s">
        <v>14</v>
      </c>
      <c r="I218" s="15">
        <v>8</v>
      </c>
      <c r="J218" s="15">
        <v>9</v>
      </c>
      <c r="K218" s="15">
        <v>10</v>
      </c>
      <c r="L218" s="15">
        <v>11</v>
      </c>
      <c r="M218" s="15">
        <v>12</v>
      </c>
      <c r="N218" s="15">
        <v>13</v>
      </c>
      <c r="O218" s="15">
        <v>14</v>
      </c>
      <c r="P218" s="15">
        <v>15</v>
      </c>
    </row>
    <row r="219" spans="1:16" ht="11.15" customHeight="1" x14ac:dyDescent="0.25">
      <c r="A219" s="131" t="s">
        <v>151</v>
      </c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3"/>
    </row>
    <row r="220" spans="1:16" ht="21.75" customHeight="1" x14ac:dyDescent="0.25">
      <c r="A220" s="38">
        <v>6</v>
      </c>
      <c r="B220" s="116" t="s">
        <v>69</v>
      </c>
      <c r="C220" s="116"/>
      <c r="D220" s="95" t="s">
        <v>54</v>
      </c>
      <c r="E220" s="20">
        <v>5.3</v>
      </c>
      <c r="F220" s="20">
        <v>8.26</v>
      </c>
      <c r="G220" s="20">
        <v>14.82</v>
      </c>
      <c r="H220" s="24">
        <v>155</v>
      </c>
      <c r="I220" s="94">
        <v>0.09</v>
      </c>
      <c r="J220" s="94">
        <v>0</v>
      </c>
      <c r="K220" s="94">
        <v>0</v>
      </c>
      <c r="L220" s="94">
        <v>0.45</v>
      </c>
      <c r="M220" s="94">
        <v>11.2</v>
      </c>
      <c r="N220" s="94">
        <v>59.9</v>
      </c>
      <c r="O220" s="94">
        <v>9.1999999999999993</v>
      </c>
      <c r="P220" s="94">
        <v>0.77</v>
      </c>
    </row>
    <row r="221" spans="1:16" ht="22" customHeight="1" x14ac:dyDescent="0.25">
      <c r="A221" s="67">
        <v>311</v>
      </c>
      <c r="B221" s="152" t="s">
        <v>68</v>
      </c>
      <c r="C221" s="152"/>
      <c r="D221" s="111">
        <v>180</v>
      </c>
      <c r="E221" s="20">
        <v>4.22</v>
      </c>
      <c r="F221" s="20">
        <v>4.47</v>
      </c>
      <c r="G221" s="20">
        <v>23.69</v>
      </c>
      <c r="H221" s="24">
        <v>151.91999999999999</v>
      </c>
      <c r="I221" s="112">
        <v>0.16</v>
      </c>
      <c r="J221" s="112">
        <v>19.39</v>
      </c>
      <c r="K221" s="112">
        <v>0</v>
      </c>
      <c r="L221" s="112">
        <v>0.2</v>
      </c>
      <c r="M221" s="112">
        <v>71.64</v>
      </c>
      <c r="N221" s="112">
        <v>117.05</v>
      </c>
      <c r="O221" s="112">
        <v>33.5</v>
      </c>
      <c r="P221" s="112">
        <v>1.1200000000000001</v>
      </c>
    </row>
    <row r="222" spans="1:16" ht="22" customHeight="1" x14ac:dyDescent="0.25">
      <c r="A222" s="67">
        <v>288</v>
      </c>
      <c r="B222" s="152" t="s">
        <v>124</v>
      </c>
      <c r="C222" s="152"/>
      <c r="D222" s="22">
        <v>100</v>
      </c>
      <c r="E222" s="70">
        <v>21.98</v>
      </c>
      <c r="F222" s="70">
        <v>18</v>
      </c>
      <c r="G222" s="70">
        <v>0.34</v>
      </c>
      <c r="H222" s="70">
        <v>248</v>
      </c>
      <c r="I222" s="22">
        <v>0.06</v>
      </c>
      <c r="J222" s="22">
        <v>4.7</v>
      </c>
      <c r="K222" s="22">
        <v>51.2</v>
      </c>
      <c r="L222" s="22">
        <v>0.28000000000000003</v>
      </c>
      <c r="M222" s="22">
        <v>55.2</v>
      </c>
      <c r="N222" s="22">
        <v>122.5</v>
      </c>
      <c r="O222" s="22">
        <v>5.4</v>
      </c>
      <c r="P222" s="22">
        <v>1.48</v>
      </c>
    </row>
    <row r="223" spans="1:16" ht="11.15" customHeight="1" x14ac:dyDescent="0.25">
      <c r="A223" s="67" t="s">
        <v>17</v>
      </c>
      <c r="B223" s="152" t="s">
        <v>18</v>
      </c>
      <c r="C223" s="152"/>
      <c r="D223" s="22" t="s">
        <v>16</v>
      </c>
      <c r="E223" s="70">
        <v>3.17</v>
      </c>
      <c r="F223" s="70">
        <v>2.68</v>
      </c>
      <c r="G223" s="70">
        <v>15.95</v>
      </c>
      <c r="H223" s="70">
        <v>100.6</v>
      </c>
      <c r="I223" s="22">
        <v>0.04</v>
      </c>
      <c r="J223" s="22">
        <v>1.3</v>
      </c>
      <c r="K223" s="22">
        <v>20</v>
      </c>
      <c r="L223" s="22">
        <v>0</v>
      </c>
      <c r="M223" s="22">
        <v>125.78</v>
      </c>
      <c r="N223" s="22">
        <v>90</v>
      </c>
      <c r="O223" s="22">
        <v>14</v>
      </c>
      <c r="P223" s="22">
        <v>0.13</v>
      </c>
    </row>
    <row r="224" spans="1:16" ht="11.15" customHeight="1" x14ac:dyDescent="0.25">
      <c r="A224" s="67" t="s">
        <v>61</v>
      </c>
      <c r="B224" s="152" t="s">
        <v>19</v>
      </c>
      <c r="C224" s="152"/>
      <c r="D224" s="113">
        <v>30</v>
      </c>
      <c r="E224" s="20">
        <v>2.37</v>
      </c>
      <c r="F224" s="20">
        <v>0.3</v>
      </c>
      <c r="G224" s="20">
        <v>14.49</v>
      </c>
      <c r="H224" s="24">
        <v>70.14</v>
      </c>
      <c r="I224" s="114">
        <v>0.03</v>
      </c>
      <c r="J224" s="114">
        <v>0</v>
      </c>
      <c r="K224" s="114">
        <v>0</v>
      </c>
      <c r="L224" s="114">
        <v>0.39</v>
      </c>
      <c r="M224" s="114">
        <v>6.9</v>
      </c>
      <c r="N224" s="114">
        <v>26.1</v>
      </c>
      <c r="O224" s="114">
        <v>9.9</v>
      </c>
      <c r="P224" s="114">
        <v>0.33</v>
      </c>
    </row>
    <row r="225" spans="1:18" ht="11.15" customHeight="1" x14ac:dyDescent="0.25">
      <c r="A225" s="67" t="s">
        <v>57</v>
      </c>
      <c r="B225" s="152" t="s">
        <v>101</v>
      </c>
      <c r="C225" s="152"/>
      <c r="D225" s="19" t="s">
        <v>182</v>
      </c>
      <c r="E225" s="25">
        <v>1.68</v>
      </c>
      <c r="F225" s="25">
        <v>0.33</v>
      </c>
      <c r="G225" s="25">
        <v>14.82</v>
      </c>
      <c r="H225" s="21">
        <v>68.97</v>
      </c>
      <c r="I225" s="114">
        <v>3.5000000000000003E-2</v>
      </c>
      <c r="J225" s="114">
        <v>0</v>
      </c>
      <c r="K225" s="114">
        <v>0</v>
      </c>
      <c r="L225" s="114">
        <v>0.27</v>
      </c>
      <c r="M225" s="114">
        <v>6.9</v>
      </c>
      <c r="N225" s="114">
        <v>31.8</v>
      </c>
      <c r="O225" s="114">
        <v>7.5</v>
      </c>
      <c r="P225" s="114">
        <v>0.93</v>
      </c>
    </row>
    <row r="226" spans="1:18" ht="14.25" customHeight="1" x14ac:dyDescent="0.25">
      <c r="A226" s="67"/>
      <c r="B226" s="166" t="s">
        <v>85</v>
      </c>
      <c r="C226" s="166"/>
      <c r="D226" s="71"/>
      <c r="E226" s="52">
        <f t="shared" ref="E226:P226" si="26">SUM(E220:E225)</f>
        <v>38.72</v>
      </c>
      <c r="F226" s="52">
        <f t="shared" si="26"/>
        <v>34.04</v>
      </c>
      <c r="G226" s="52">
        <f t="shared" si="26"/>
        <v>84.110000000000014</v>
      </c>
      <c r="H226" s="52">
        <f t="shared" si="26"/>
        <v>794.63</v>
      </c>
      <c r="I226" s="52">
        <f t="shared" si="26"/>
        <v>0.41500000000000004</v>
      </c>
      <c r="J226" s="52">
        <f t="shared" si="26"/>
        <v>25.39</v>
      </c>
      <c r="K226" s="52">
        <f t="shared" si="26"/>
        <v>71.2</v>
      </c>
      <c r="L226" s="52">
        <f t="shared" si="26"/>
        <v>1.59</v>
      </c>
      <c r="M226" s="52">
        <f t="shared" si="26"/>
        <v>277.62</v>
      </c>
      <c r="N226" s="52">
        <f t="shared" si="26"/>
        <v>447.35</v>
      </c>
      <c r="O226" s="52">
        <f t="shared" si="26"/>
        <v>79.5</v>
      </c>
      <c r="P226" s="52">
        <f t="shared" si="26"/>
        <v>4.76</v>
      </c>
    </row>
    <row r="227" spans="1:18" ht="12" customHeight="1" x14ac:dyDescent="0.25">
      <c r="A227" s="131" t="s">
        <v>152</v>
      </c>
      <c r="B227" s="132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2"/>
      <c r="O227" s="132"/>
      <c r="P227" s="133"/>
    </row>
    <row r="228" spans="1:18" ht="24" customHeight="1" x14ac:dyDescent="0.25">
      <c r="A228" s="40">
        <v>40</v>
      </c>
      <c r="B228" s="116" t="s">
        <v>112</v>
      </c>
      <c r="C228" s="116"/>
      <c r="D228" s="19" t="s">
        <v>31</v>
      </c>
      <c r="E228" s="25">
        <v>2.73</v>
      </c>
      <c r="F228" s="25">
        <v>7.07</v>
      </c>
      <c r="G228" s="25">
        <v>9.5500000000000007</v>
      </c>
      <c r="H228" s="21">
        <v>112.7</v>
      </c>
      <c r="I228" s="22">
        <v>0.09</v>
      </c>
      <c r="J228" s="22">
        <v>8.36</v>
      </c>
      <c r="K228" s="22">
        <v>19.8</v>
      </c>
      <c r="L228" s="22">
        <v>2.83</v>
      </c>
      <c r="M228" s="22">
        <v>19.559999999999999</v>
      </c>
      <c r="N228" s="22">
        <v>65.239999999999995</v>
      </c>
      <c r="O228" s="22">
        <v>24.13</v>
      </c>
      <c r="P228" s="22">
        <v>0.9</v>
      </c>
      <c r="R228" t="s">
        <v>87</v>
      </c>
    </row>
    <row r="229" spans="1:18" ht="23.25" customHeight="1" x14ac:dyDescent="0.25">
      <c r="A229" s="18" t="s">
        <v>38</v>
      </c>
      <c r="B229" s="117" t="s">
        <v>45</v>
      </c>
      <c r="C229" s="118"/>
      <c r="D229" s="16" t="s">
        <v>46</v>
      </c>
      <c r="E229" s="20">
        <v>5.47</v>
      </c>
      <c r="F229" s="20">
        <v>4.75</v>
      </c>
      <c r="G229" s="20">
        <v>17.96</v>
      </c>
      <c r="H229" s="24">
        <v>150</v>
      </c>
      <c r="I229" s="22">
        <v>0.09</v>
      </c>
      <c r="J229" s="22">
        <v>0.83</v>
      </c>
      <c r="K229" s="22">
        <v>33</v>
      </c>
      <c r="L229" s="22">
        <v>0.38</v>
      </c>
      <c r="M229" s="22">
        <v>163</v>
      </c>
      <c r="N229" s="22">
        <v>136.88</v>
      </c>
      <c r="O229" s="22">
        <v>26.68</v>
      </c>
      <c r="P229" s="22">
        <v>0.65</v>
      </c>
    </row>
    <row r="230" spans="1:18" ht="12.75" customHeight="1" x14ac:dyDescent="0.25">
      <c r="A230" s="73">
        <v>228</v>
      </c>
      <c r="B230" s="176" t="s">
        <v>113</v>
      </c>
      <c r="C230" s="176"/>
      <c r="D230" s="16">
        <v>100</v>
      </c>
      <c r="E230" s="20">
        <v>16.02</v>
      </c>
      <c r="F230" s="20">
        <v>8.8000000000000007</v>
      </c>
      <c r="G230" s="20">
        <v>3.56</v>
      </c>
      <c r="H230" s="24">
        <v>155</v>
      </c>
      <c r="I230" s="22">
        <v>0.183</v>
      </c>
      <c r="J230" s="22">
        <v>1.25</v>
      </c>
      <c r="K230" s="22">
        <v>13.81</v>
      </c>
      <c r="L230" s="22">
        <v>4.01</v>
      </c>
      <c r="M230" s="22">
        <v>75.709999999999994</v>
      </c>
      <c r="N230" s="22">
        <v>190.68</v>
      </c>
      <c r="O230" s="22">
        <v>43.48</v>
      </c>
      <c r="P230" s="22">
        <v>0.88</v>
      </c>
    </row>
    <row r="231" spans="1:18" ht="14.25" customHeight="1" x14ac:dyDescent="0.25">
      <c r="A231" s="18">
        <v>304</v>
      </c>
      <c r="B231" s="116" t="s">
        <v>29</v>
      </c>
      <c r="C231" s="116"/>
      <c r="D231" s="16">
        <v>180</v>
      </c>
      <c r="E231" s="20">
        <v>4.38</v>
      </c>
      <c r="F231" s="20">
        <v>6.45</v>
      </c>
      <c r="G231" s="20">
        <v>44.02</v>
      </c>
      <c r="H231" s="24">
        <v>251.64</v>
      </c>
      <c r="I231" s="22">
        <v>0.03</v>
      </c>
      <c r="J231" s="22">
        <v>0</v>
      </c>
      <c r="K231" s="22">
        <v>0</v>
      </c>
      <c r="L231" s="22">
        <v>0.34</v>
      </c>
      <c r="M231" s="22">
        <v>1.64</v>
      </c>
      <c r="N231" s="22">
        <v>73.13</v>
      </c>
      <c r="O231" s="22">
        <v>19.600000000000001</v>
      </c>
      <c r="P231" s="22">
        <v>0.63</v>
      </c>
    </row>
    <row r="232" spans="1:18" ht="14.25" customHeight="1" x14ac:dyDescent="0.25">
      <c r="A232" s="18">
        <v>330</v>
      </c>
      <c r="B232" s="117" t="s">
        <v>82</v>
      </c>
      <c r="C232" s="118"/>
      <c r="D232" s="111">
        <v>40</v>
      </c>
      <c r="E232" s="20">
        <v>0.56000000000000005</v>
      </c>
      <c r="F232" s="20">
        <v>2</v>
      </c>
      <c r="G232" s="20">
        <v>2.36</v>
      </c>
      <c r="H232" s="24">
        <v>29.64</v>
      </c>
      <c r="I232" s="112">
        <v>2E-3</v>
      </c>
      <c r="J232" s="112">
        <v>4.0000000000000001E-3</v>
      </c>
      <c r="K232" s="112">
        <v>27.04</v>
      </c>
      <c r="L232" s="112">
        <v>0.18</v>
      </c>
      <c r="M232" s="112">
        <v>21.84</v>
      </c>
      <c r="N232" s="112">
        <v>18.18</v>
      </c>
      <c r="O232" s="112">
        <v>4.22</v>
      </c>
      <c r="P232" s="112">
        <v>0.16</v>
      </c>
    </row>
    <row r="233" spans="1:18" ht="21.75" customHeight="1" x14ac:dyDescent="0.25">
      <c r="A233" s="18" t="s">
        <v>32</v>
      </c>
      <c r="B233" s="116" t="s">
        <v>78</v>
      </c>
      <c r="C233" s="116"/>
      <c r="D233" s="19">
        <v>200</v>
      </c>
      <c r="E233" s="25">
        <v>0.32</v>
      </c>
      <c r="F233" s="25">
        <v>0.08</v>
      </c>
      <c r="G233" s="25">
        <v>28.2</v>
      </c>
      <c r="H233" s="21">
        <v>116.6</v>
      </c>
      <c r="I233" s="22">
        <v>0.01</v>
      </c>
      <c r="J233" s="22">
        <v>2.7</v>
      </c>
      <c r="K233" s="22">
        <v>0</v>
      </c>
      <c r="L233" s="22">
        <v>0.12</v>
      </c>
      <c r="M233" s="22">
        <v>22.16</v>
      </c>
      <c r="N233" s="22">
        <v>12</v>
      </c>
      <c r="O233" s="22">
        <v>11.86</v>
      </c>
      <c r="P233" s="22">
        <v>0.27</v>
      </c>
    </row>
    <row r="234" spans="1:18" ht="15" customHeight="1" x14ac:dyDescent="0.25">
      <c r="A234" s="18" t="s">
        <v>30</v>
      </c>
      <c r="B234" s="116" t="s">
        <v>114</v>
      </c>
      <c r="C234" s="116"/>
      <c r="D234" s="16" t="s">
        <v>31</v>
      </c>
      <c r="E234" s="20">
        <v>1.5</v>
      </c>
      <c r="F234" s="20">
        <v>0.5</v>
      </c>
      <c r="G234" s="20">
        <v>21</v>
      </c>
      <c r="H234" s="24">
        <v>96</v>
      </c>
      <c r="I234" s="22">
        <v>0.04</v>
      </c>
      <c r="J234" s="22">
        <v>10</v>
      </c>
      <c r="K234" s="22">
        <v>0</v>
      </c>
      <c r="L234" s="22">
        <v>0.4</v>
      </c>
      <c r="M234" s="22">
        <v>8</v>
      </c>
      <c r="N234" s="22">
        <v>28</v>
      </c>
      <c r="O234" s="22">
        <v>42</v>
      </c>
      <c r="P234" s="22">
        <v>0.6</v>
      </c>
    </row>
    <row r="235" spans="1:18" ht="15" customHeight="1" x14ac:dyDescent="0.25">
      <c r="A235" s="18">
        <v>14</v>
      </c>
      <c r="B235" s="117" t="s">
        <v>88</v>
      </c>
      <c r="C235" s="118"/>
      <c r="D235" s="16">
        <v>10</v>
      </c>
      <c r="E235" s="20">
        <v>0.08</v>
      </c>
      <c r="F235" s="20">
        <v>7.25</v>
      </c>
      <c r="G235" s="20">
        <v>0.13</v>
      </c>
      <c r="H235" s="24">
        <v>66</v>
      </c>
      <c r="I235" s="22">
        <v>0</v>
      </c>
      <c r="J235" s="22">
        <v>0</v>
      </c>
      <c r="K235" s="22">
        <v>40</v>
      </c>
      <c r="L235" s="22">
        <v>0.11</v>
      </c>
      <c r="M235" s="22">
        <v>2.4</v>
      </c>
      <c r="N235" s="22">
        <v>3</v>
      </c>
      <c r="O235" s="22">
        <v>0</v>
      </c>
      <c r="P235" s="22">
        <v>0.02</v>
      </c>
    </row>
    <row r="236" spans="1:18" ht="11.15" customHeight="1" x14ac:dyDescent="0.25">
      <c r="A236" s="18" t="s">
        <v>61</v>
      </c>
      <c r="B236" s="116" t="s">
        <v>19</v>
      </c>
      <c r="C236" s="116"/>
      <c r="D236" s="113">
        <v>60</v>
      </c>
      <c r="E236" s="20">
        <v>4.74</v>
      </c>
      <c r="F236" s="20">
        <v>0.6</v>
      </c>
      <c r="G236" s="20">
        <v>28.98</v>
      </c>
      <c r="H236" s="24">
        <v>140.28</v>
      </c>
      <c r="I236" s="114">
        <v>0.06</v>
      </c>
      <c r="J236" s="114">
        <v>0</v>
      </c>
      <c r="K236" s="114">
        <v>0</v>
      </c>
      <c r="L236" s="114">
        <v>0.78</v>
      </c>
      <c r="M236" s="114">
        <v>13.8</v>
      </c>
      <c r="N236" s="114">
        <v>52.2</v>
      </c>
      <c r="O236" s="114">
        <v>19.8</v>
      </c>
      <c r="P236" s="114">
        <v>0.66</v>
      </c>
    </row>
    <row r="237" spans="1:18" ht="11.15" customHeight="1" x14ac:dyDescent="0.25">
      <c r="A237" s="16" t="s">
        <v>57</v>
      </c>
      <c r="B237" s="141" t="s">
        <v>24</v>
      </c>
      <c r="C237" s="141"/>
      <c r="D237" s="113">
        <v>40</v>
      </c>
      <c r="E237" s="25">
        <v>2.2400000000000002</v>
      </c>
      <c r="F237" s="25">
        <v>0.44</v>
      </c>
      <c r="G237" s="25">
        <v>19.760000000000002</v>
      </c>
      <c r="H237" s="21">
        <v>91.96</v>
      </c>
      <c r="I237" s="114">
        <v>0.04</v>
      </c>
      <c r="J237" s="114">
        <v>0</v>
      </c>
      <c r="K237" s="114">
        <v>0</v>
      </c>
      <c r="L237" s="114">
        <v>0.36</v>
      </c>
      <c r="M237" s="114">
        <v>9.1999999999999993</v>
      </c>
      <c r="N237" s="114">
        <v>42.4</v>
      </c>
      <c r="O237" s="114">
        <v>10</v>
      </c>
      <c r="P237" s="114">
        <v>1.24</v>
      </c>
    </row>
    <row r="238" spans="1:18" ht="11.15" customHeight="1" x14ac:dyDescent="0.2">
      <c r="A238" s="18"/>
      <c r="B238" s="119" t="s">
        <v>86</v>
      </c>
      <c r="C238" s="120"/>
      <c r="D238" s="59"/>
      <c r="E238" s="42">
        <f t="shared" ref="E238:P238" si="27">SUM(E228:E237)</f>
        <v>38.04</v>
      </c>
      <c r="F238" s="42">
        <f t="shared" si="27"/>
        <v>37.94</v>
      </c>
      <c r="G238" s="42">
        <f t="shared" si="27"/>
        <v>175.51999999999998</v>
      </c>
      <c r="H238" s="42">
        <f t="shared" si="27"/>
        <v>1209.82</v>
      </c>
      <c r="I238" s="42">
        <f t="shared" si="27"/>
        <v>0.54500000000000004</v>
      </c>
      <c r="J238" s="42">
        <f t="shared" si="27"/>
        <v>23.143999999999998</v>
      </c>
      <c r="K238" s="42">
        <f t="shared" si="27"/>
        <v>133.65</v>
      </c>
      <c r="L238" s="42">
        <f t="shared" si="27"/>
        <v>9.509999999999998</v>
      </c>
      <c r="M238" s="42">
        <f t="shared" si="27"/>
        <v>337.30999999999995</v>
      </c>
      <c r="N238" s="42">
        <f t="shared" si="27"/>
        <v>621.71</v>
      </c>
      <c r="O238" s="42">
        <f t="shared" si="27"/>
        <v>201.76999999999998</v>
      </c>
      <c r="P238" s="42">
        <f t="shared" si="27"/>
        <v>6.01</v>
      </c>
    </row>
    <row r="239" spans="1:18" ht="11.15" customHeight="1" x14ac:dyDescent="0.25">
      <c r="A239" s="131" t="s">
        <v>167</v>
      </c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3"/>
    </row>
    <row r="240" spans="1:18" ht="24" customHeight="1" x14ac:dyDescent="0.25">
      <c r="A240" s="18">
        <v>386</v>
      </c>
      <c r="B240" s="152" t="s">
        <v>174</v>
      </c>
      <c r="C240" s="152"/>
      <c r="D240" s="71" t="s">
        <v>16</v>
      </c>
      <c r="E240" s="72">
        <v>5.8</v>
      </c>
      <c r="F240" s="72">
        <v>5</v>
      </c>
      <c r="G240" s="71">
        <v>8</v>
      </c>
      <c r="H240" s="71">
        <v>100</v>
      </c>
      <c r="I240" s="86">
        <v>0.08</v>
      </c>
      <c r="J240" s="86">
        <v>1.4</v>
      </c>
      <c r="K240" s="86">
        <v>40</v>
      </c>
      <c r="L240" s="86">
        <v>0</v>
      </c>
      <c r="M240" s="86">
        <v>240</v>
      </c>
      <c r="N240" s="86">
        <v>180</v>
      </c>
      <c r="O240" s="86">
        <v>28</v>
      </c>
      <c r="P240" s="86">
        <v>0.2</v>
      </c>
    </row>
    <row r="241" spans="1:16" ht="11.15" customHeight="1" x14ac:dyDescent="0.25">
      <c r="A241" s="18">
        <v>440</v>
      </c>
      <c r="B241" s="117" t="s">
        <v>173</v>
      </c>
      <c r="C241" s="118"/>
      <c r="D241" s="59">
        <v>60</v>
      </c>
      <c r="E241" s="26">
        <v>6.54</v>
      </c>
      <c r="F241" s="26">
        <v>3.03</v>
      </c>
      <c r="G241" s="26">
        <v>19.34</v>
      </c>
      <c r="H241" s="27">
        <v>131</v>
      </c>
      <c r="I241" s="27">
        <v>7.0000000000000007E-2</v>
      </c>
      <c r="J241" s="27">
        <v>0.09</v>
      </c>
      <c r="K241" s="27">
        <v>22</v>
      </c>
      <c r="L241" s="27">
        <v>0.65</v>
      </c>
      <c r="M241" s="27">
        <v>37.9</v>
      </c>
      <c r="N241" s="27">
        <v>70</v>
      </c>
      <c r="O241" s="27">
        <v>17.3</v>
      </c>
      <c r="P241" s="70">
        <v>0.76</v>
      </c>
    </row>
    <row r="242" spans="1:16" ht="13.5" customHeight="1" x14ac:dyDescent="0.25">
      <c r="A242" s="18"/>
      <c r="B242" s="134" t="s">
        <v>161</v>
      </c>
      <c r="C242" s="135"/>
      <c r="D242" s="59"/>
      <c r="E242" s="42">
        <f>E240+E241</f>
        <v>12.34</v>
      </c>
      <c r="F242" s="42">
        <f t="shared" ref="F242:P242" si="28">F240+F241</f>
        <v>8.0299999999999994</v>
      </c>
      <c r="G242" s="42">
        <f t="shared" si="28"/>
        <v>27.34</v>
      </c>
      <c r="H242" s="42">
        <f t="shared" si="28"/>
        <v>231</v>
      </c>
      <c r="I242" s="42">
        <f t="shared" si="28"/>
        <v>0.15000000000000002</v>
      </c>
      <c r="J242" s="42">
        <f t="shared" si="28"/>
        <v>1.49</v>
      </c>
      <c r="K242" s="42">
        <f t="shared" si="28"/>
        <v>62</v>
      </c>
      <c r="L242" s="42">
        <f t="shared" si="28"/>
        <v>0.65</v>
      </c>
      <c r="M242" s="42">
        <f t="shared" si="28"/>
        <v>277.89999999999998</v>
      </c>
      <c r="N242" s="42">
        <f t="shared" si="28"/>
        <v>250</v>
      </c>
      <c r="O242" s="42">
        <f t="shared" si="28"/>
        <v>45.3</v>
      </c>
      <c r="P242" s="42">
        <f t="shared" si="28"/>
        <v>0.96</v>
      </c>
    </row>
    <row r="243" spans="1:16" s="1" customFormat="1" ht="12.75" customHeight="1" x14ac:dyDescent="0.25">
      <c r="A243" s="148" t="s">
        <v>25</v>
      </c>
      <c r="B243" s="148"/>
      <c r="C243" s="148"/>
      <c r="D243" s="149"/>
      <c r="E243" s="74">
        <f t="shared" ref="E243:P243" si="29">E226+E238+E242</f>
        <v>89.1</v>
      </c>
      <c r="F243" s="74">
        <f t="shared" si="29"/>
        <v>80.009999999999991</v>
      </c>
      <c r="G243" s="74">
        <f t="shared" si="29"/>
        <v>286.96999999999997</v>
      </c>
      <c r="H243" s="74">
        <f t="shared" si="29"/>
        <v>2235.4499999999998</v>
      </c>
      <c r="I243" s="74">
        <f t="shared" si="29"/>
        <v>1.1100000000000001</v>
      </c>
      <c r="J243" s="74">
        <f t="shared" si="29"/>
        <v>50.024000000000001</v>
      </c>
      <c r="K243" s="74">
        <f t="shared" si="29"/>
        <v>266.85000000000002</v>
      </c>
      <c r="L243" s="74">
        <f t="shared" si="29"/>
        <v>11.749999999999998</v>
      </c>
      <c r="M243" s="74">
        <f t="shared" si="29"/>
        <v>892.82999999999993</v>
      </c>
      <c r="N243" s="74">
        <f t="shared" si="29"/>
        <v>1319.06</v>
      </c>
      <c r="O243" s="74">
        <f t="shared" si="29"/>
        <v>326.57</v>
      </c>
      <c r="P243" s="74">
        <f t="shared" si="29"/>
        <v>11.73</v>
      </c>
    </row>
    <row r="244" spans="1:16" ht="11.15" customHeight="1" x14ac:dyDescent="0.25">
      <c r="A244" s="9"/>
      <c r="B244" s="3"/>
      <c r="C244" s="3"/>
      <c r="D244" s="3"/>
      <c r="E244" s="3"/>
      <c r="F244" s="3"/>
      <c r="G244" s="3"/>
      <c r="H244" s="37"/>
      <c r="I244" s="44"/>
      <c r="J244" s="44"/>
      <c r="K244" s="44"/>
      <c r="L244" s="44"/>
      <c r="M244" s="44"/>
      <c r="N244" s="44"/>
      <c r="O244" s="44"/>
      <c r="P244" s="44"/>
    </row>
    <row r="245" spans="1:16" ht="22" customHeight="1" x14ac:dyDescent="0.25">
      <c r="A245" s="121" t="s">
        <v>134</v>
      </c>
      <c r="B245" s="121" t="s">
        <v>2</v>
      </c>
      <c r="C245" s="121"/>
      <c r="D245" s="121" t="s">
        <v>3</v>
      </c>
      <c r="E245" s="125" t="s">
        <v>4</v>
      </c>
      <c r="F245" s="125"/>
      <c r="G245" s="125"/>
      <c r="H245" s="126" t="s">
        <v>5</v>
      </c>
      <c r="I245" s="127" t="s">
        <v>90</v>
      </c>
      <c r="J245" s="128"/>
      <c r="K245" s="128"/>
      <c r="L245" s="129"/>
      <c r="M245" s="127" t="s">
        <v>91</v>
      </c>
      <c r="N245" s="128"/>
      <c r="O245" s="128"/>
      <c r="P245" s="129"/>
    </row>
    <row r="246" spans="1:16" ht="22" customHeight="1" x14ac:dyDescent="0.2">
      <c r="A246" s="124"/>
      <c r="B246" s="122"/>
      <c r="C246" s="123"/>
      <c r="D246" s="124"/>
      <c r="E246" s="14" t="s">
        <v>6</v>
      </c>
      <c r="F246" s="14" t="s">
        <v>7</v>
      </c>
      <c r="G246" s="14" t="s">
        <v>8</v>
      </c>
      <c r="H246" s="122"/>
      <c r="I246" s="15" t="s">
        <v>92</v>
      </c>
      <c r="J246" s="15" t="s">
        <v>93</v>
      </c>
      <c r="K246" s="15" t="s">
        <v>94</v>
      </c>
      <c r="L246" s="15" t="s">
        <v>95</v>
      </c>
      <c r="M246" s="15" t="s">
        <v>96</v>
      </c>
      <c r="N246" s="15" t="s">
        <v>97</v>
      </c>
      <c r="O246" s="15" t="s">
        <v>98</v>
      </c>
      <c r="P246" s="15" t="s">
        <v>99</v>
      </c>
    </row>
    <row r="247" spans="1:16" ht="11.15" customHeight="1" x14ac:dyDescent="0.25">
      <c r="A247" s="16" t="s">
        <v>0</v>
      </c>
      <c r="B247" s="130" t="s">
        <v>9</v>
      </c>
      <c r="C247" s="130"/>
      <c r="D247" s="16" t="s">
        <v>10</v>
      </c>
      <c r="E247" s="16" t="s">
        <v>11</v>
      </c>
      <c r="F247" s="16" t="s">
        <v>12</v>
      </c>
      <c r="G247" s="16" t="s">
        <v>13</v>
      </c>
      <c r="H247" s="17" t="s">
        <v>14</v>
      </c>
      <c r="I247" s="15">
        <v>8</v>
      </c>
      <c r="J247" s="15">
        <v>9</v>
      </c>
      <c r="K247" s="15">
        <v>10</v>
      </c>
      <c r="L247" s="15">
        <v>11</v>
      </c>
      <c r="M247" s="15">
        <v>12</v>
      </c>
      <c r="N247" s="15">
        <v>13</v>
      </c>
      <c r="O247" s="15">
        <v>14</v>
      </c>
      <c r="P247" s="15">
        <v>15</v>
      </c>
    </row>
    <row r="248" spans="1:16" ht="11.15" customHeight="1" x14ac:dyDescent="0.25">
      <c r="A248" s="131" t="s">
        <v>153</v>
      </c>
      <c r="B248" s="132"/>
      <c r="C248" s="132"/>
      <c r="D248" s="132"/>
      <c r="E248" s="132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3"/>
    </row>
    <row r="249" spans="1:16" ht="21.75" customHeight="1" x14ac:dyDescent="0.25">
      <c r="A249" s="18">
        <v>3</v>
      </c>
      <c r="B249" s="116" t="s">
        <v>107</v>
      </c>
      <c r="C249" s="116"/>
      <c r="D249" s="16" t="s">
        <v>54</v>
      </c>
      <c r="E249" s="20">
        <v>6.16</v>
      </c>
      <c r="F249" s="20">
        <v>7.79</v>
      </c>
      <c r="G249" s="20">
        <v>14.83</v>
      </c>
      <c r="H249" s="24">
        <v>154</v>
      </c>
      <c r="I249" s="22">
        <v>0.04</v>
      </c>
      <c r="J249" s="22">
        <v>0.11</v>
      </c>
      <c r="K249" s="22">
        <v>54.5</v>
      </c>
      <c r="L249" s="22">
        <v>0.47</v>
      </c>
      <c r="M249" s="22">
        <v>142.19999999999999</v>
      </c>
      <c r="N249" s="22">
        <v>109.5</v>
      </c>
      <c r="O249" s="22">
        <v>11.7</v>
      </c>
      <c r="P249" s="22">
        <v>0.48</v>
      </c>
    </row>
    <row r="250" spans="1:16" ht="25.5" customHeight="1" x14ac:dyDescent="0.25">
      <c r="A250" s="38" t="s">
        <v>33</v>
      </c>
      <c r="B250" s="116" t="s">
        <v>83</v>
      </c>
      <c r="C250" s="116"/>
      <c r="D250" s="95">
        <v>205</v>
      </c>
      <c r="E250" s="20">
        <v>7.47</v>
      </c>
      <c r="F250" s="20">
        <v>8.09</v>
      </c>
      <c r="G250" s="20">
        <v>45.07</v>
      </c>
      <c r="H250" s="24">
        <v>297.07</v>
      </c>
      <c r="I250" s="94">
        <v>0.19</v>
      </c>
      <c r="J250" s="94">
        <v>1.17</v>
      </c>
      <c r="K250" s="94">
        <v>38</v>
      </c>
      <c r="L250" s="94">
        <v>0.16</v>
      </c>
      <c r="M250" s="94">
        <v>136.9</v>
      </c>
      <c r="N250" s="94">
        <v>182.87</v>
      </c>
      <c r="O250" s="94">
        <v>47.6</v>
      </c>
      <c r="P250" s="94">
        <v>1.22</v>
      </c>
    </row>
    <row r="251" spans="1:16" ht="11.15" customHeight="1" x14ac:dyDescent="0.25">
      <c r="A251" s="18" t="s">
        <v>26</v>
      </c>
      <c r="B251" s="116" t="s">
        <v>60</v>
      </c>
      <c r="C251" s="116"/>
      <c r="D251" s="19">
        <v>200</v>
      </c>
      <c r="E251" s="25">
        <v>4.08</v>
      </c>
      <c r="F251" s="25">
        <v>3.54</v>
      </c>
      <c r="G251" s="25">
        <v>17.579999999999998</v>
      </c>
      <c r="H251" s="21">
        <v>118.6</v>
      </c>
      <c r="I251" s="22">
        <v>0.06</v>
      </c>
      <c r="J251" s="22">
        <v>1.59</v>
      </c>
      <c r="K251" s="22">
        <v>24.4</v>
      </c>
      <c r="L251" s="22">
        <v>0</v>
      </c>
      <c r="M251" s="22">
        <v>152.22</v>
      </c>
      <c r="N251" s="22">
        <v>124.56</v>
      </c>
      <c r="O251" s="22">
        <v>21.34</v>
      </c>
      <c r="P251" s="22">
        <v>0.48</v>
      </c>
    </row>
    <row r="252" spans="1:16" ht="11.15" customHeight="1" x14ac:dyDescent="0.25">
      <c r="A252" s="18" t="s">
        <v>61</v>
      </c>
      <c r="B252" s="116" t="s">
        <v>19</v>
      </c>
      <c r="C252" s="116"/>
      <c r="D252" s="113">
        <v>30</v>
      </c>
      <c r="E252" s="20">
        <v>2.37</v>
      </c>
      <c r="F252" s="20">
        <v>0.3</v>
      </c>
      <c r="G252" s="20">
        <v>14.49</v>
      </c>
      <c r="H252" s="24">
        <v>70.14</v>
      </c>
      <c r="I252" s="114">
        <v>0.03</v>
      </c>
      <c r="J252" s="114">
        <v>0</v>
      </c>
      <c r="K252" s="114">
        <v>0</v>
      </c>
      <c r="L252" s="114">
        <v>0.39</v>
      </c>
      <c r="M252" s="114">
        <v>6.9</v>
      </c>
      <c r="N252" s="114">
        <v>26.1</v>
      </c>
      <c r="O252" s="114">
        <v>9.9</v>
      </c>
      <c r="P252" s="114">
        <v>0.33</v>
      </c>
    </row>
    <row r="253" spans="1:16" ht="11.15" customHeight="1" x14ac:dyDescent="0.25">
      <c r="A253" s="75" t="s">
        <v>61</v>
      </c>
      <c r="B253" s="117" t="s">
        <v>24</v>
      </c>
      <c r="C253" s="118"/>
      <c r="D253" s="19" t="s">
        <v>182</v>
      </c>
      <c r="E253" s="25">
        <v>1.68</v>
      </c>
      <c r="F253" s="25">
        <v>0.33</v>
      </c>
      <c r="G253" s="25">
        <v>14.82</v>
      </c>
      <c r="H253" s="21">
        <v>68.97</v>
      </c>
      <c r="I253" s="114">
        <v>3.5000000000000003E-2</v>
      </c>
      <c r="J253" s="114">
        <v>0</v>
      </c>
      <c r="K253" s="114">
        <v>0</v>
      </c>
      <c r="L253" s="114">
        <v>0.27</v>
      </c>
      <c r="M253" s="114">
        <v>6.9</v>
      </c>
      <c r="N253" s="114">
        <v>31.8</v>
      </c>
      <c r="O253" s="114">
        <v>7.5</v>
      </c>
      <c r="P253" s="114">
        <v>0.93</v>
      </c>
    </row>
    <row r="254" spans="1:16" ht="11.25" customHeight="1" x14ac:dyDescent="0.25">
      <c r="A254" s="67"/>
      <c r="B254" s="119" t="s">
        <v>85</v>
      </c>
      <c r="C254" s="120"/>
      <c r="D254" s="22"/>
      <c r="E254" s="29">
        <f t="shared" ref="E254:P254" si="30">SUM(E249:E253)</f>
        <v>21.76</v>
      </c>
      <c r="F254" s="29">
        <f t="shared" si="30"/>
        <v>20.049999999999997</v>
      </c>
      <c r="G254" s="29">
        <f t="shared" si="30"/>
        <v>106.78999999999999</v>
      </c>
      <c r="H254" s="29">
        <f t="shared" si="30"/>
        <v>708.78</v>
      </c>
      <c r="I254" s="29">
        <f t="shared" si="30"/>
        <v>0.35500000000000009</v>
      </c>
      <c r="J254" s="29">
        <f t="shared" si="30"/>
        <v>2.87</v>
      </c>
      <c r="K254" s="29">
        <f t="shared" si="30"/>
        <v>116.9</v>
      </c>
      <c r="L254" s="29">
        <f t="shared" si="30"/>
        <v>1.29</v>
      </c>
      <c r="M254" s="29">
        <f t="shared" si="30"/>
        <v>445.12</v>
      </c>
      <c r="N254" s="29">
        <f t="shared" si="30"/>
        <v>474.83000000000004</v>
      </c>
      <c r="O254" s="29">
        <f t="shared" si="30"/>
        <v>98.04</v>
      </c>
      <c r="P254" s="29">
        <f t="shared" si="30"/>
        <v>3.44</v>
      </c>
    </row>
    <row r="255" spans="1:16" ht="11.15" customHeight="1" x14ac:dyDescent="0.25">
      <c r="A255" s="131" t="s">
        <v>154</v>
      </c>
      <c r="B255" s="132"/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3"/>
    </row>
    <row r="256" spans="1:16" ht="22.5" customHeight="1" x14ac:dyDescent="0.25">
      <c r="A256" s="18" t="s">
        <v>20</v>
      </c>
      <c r="B256" s="116" t="s">
        <v>58</v>
      </c>
      <c r="C256" s="116"/>
      <c r="D256" s="115">
        <v>100</v>
      </c>
      <c r="E256" s="20">
        <v>1.31</v>
      </c>
      <c r="F256" s="20">
        <v>3.25</v>
      </c>
      <c r="G256" s="20">
        <v>6.47</v>
      </c>
      <c r="H256" s="24">
        <v>60.4</v>
      </c>
      <c r="I256" s="22">
        <v>0.02</v>
      </c>
      <c r="J256" s="22">
        <v>17.100000000000001</v>
      </c>
      <c r="K256" s="22">
        <v>0</v>
      </c>
      <c r="L256" s="22">
        <v>8.4</v>
      </c>
      <c r="M256" s="22">
        <v>25</v>
      </c>
      <c r="N256" s="22">
        <v>28.31</v>
      </c>
      <c r="O256" s="22">
        <v>15.1</v>
      </c>
      <c r="P256" s="22">
        <v>0.5</v>
      </c>
    </row>
    <row r="257" spans="1:16" ht="26.25" customHeight="1" x14ac:dyDescent="0.25">
      <c r="A257" s="61" t="s">
        <v>41</v>
      </c>
      <c r="B257" s="155" t="s">
        <v>66</v>
      </c>
      <c r="C257" s="156"/>
      <c r="D257" s="111">
        <v>250</v>
      </c>
      <c r="E257" s="20">
        <v>2.2000000000000002</v>
      </c>
      <c r="F257" s="20">
        <v>2.78</v>
      </c>
      <c r="G257" s="20">
        <v>15.36</v>
      </c>
      <c r="H257" s="24">
        <v>106</v>
      </c>
      <c r="I257" s="112">
        <v>0.12</v>
      </c>
      <c r="J257" s="112">
        <v>11.07</v>
      </c>
      <c r="K257" s="112">
        <v>0</v>
      </c>
      <c r="L257" s="112">
        <v>1.27</v>
      </c>
      <c r="M257" s="112">
        <v>24.17</v>
      </c>
      <c r="N257" s="112">
        <v>71.099999999999994</v>
      </c>
      <c r="O257" s="112">
        <v>29.35</v>
      </c>
      <c r="P257" s="112">
        <v>1.1000000000000001</v>
      </c>
    </row>
    <row r="258" spans="1:16" ht="11.15" customHeight="1" x14ac:dyDescent="0.25">
      <c r="A258" s="62">
        <v>107</v>
      </c>
      <c r="B258" s="177" t="s">
        <v>76</v>
      </c>
      <c r="C258" s="178"/>
      <c r="D258" s="63">
        <v>50</v>
      </c>
      <c r="E258" s="64">
        <v>8.3800000000000008</v>
      </c>
      <c r="F258" s="64">
        <v>1.77</v>
      </c>
      <c r="G258" s="64">
        <v>0.71</v>
      </c>
      <c r="H258" s="65">
        <v>55</v>
      </c>
      <c r="I258" s="22">
        <v>0.05</v>
      </c>
      <c r="J258" s="22">
        <v>0.83</v>
      </c>
      <c r="K258" s="22">
        <v>25.05</v>
      </c>
      <c r="L258" s="22">
        <v>0.41</v>
      </c>
      <c r="M258" s="22">
        <v>62.74</v>
      </c>
      <c r="N258" s="22">
        <v>114.34</v>
      </c>
      <c r="O258" s="22">
        <v>30</v>
      </c>
      <c r="P258" s="22">
        <v>0.57999999999999996</v>
      </c>
    </row>
    <row r="259" spans="1:16" ht="24" customHeight="1" x14ac:dyDescent="0.25">
      <c r="A259" s="18" t="s">
        <v>40</v>
      </c>
      <c r="B259" s="116" t="s">
        <v>65</v>
      </c>
      <c r="C259" s="116"/>
      <c r="D259" s="115">
        <v>100</v>
      </c>
      <c r="E259" s="20">
        <v>15.22</v>
      </c>
      <c r="F259" s="20">
        <v>22.14</v>
      </c>
      <c r="G259" s="20">
        <v>15.32</v>
      </c>
      <c r="H259" s="24">
        <v>322</v>
      </c>
      <c r="I259" s="22">
        <v>0.1</v>
      </c>
      <c r="J259" s="22">
        <v>1.04</v>
      </c>
      <c r="K259" s="22">
        <v>51.4</v>
      </c>
      <c r="L259" s="22">
        <v>2.8</v>
      </c>
      <c r="M259" s="22">
        <v>55.14</v>
      </c>
      <c r="N259" s="22">
        <v>94.54</v>
      </c>
      <c r="O259" s="22">
        <v>20.8</v>
      </c>
      <c r="P259" s="22">
        <v>1.4</v>
      </c>
    </row>
    <row r="260" spans="1:16" ht="11.15" customHeight="1" x14ac:dyDescent="0.25">
      <c r="A260" s="18" t="s">
        <v>48</v>
      </c>
      <c r="B260" s="116" t="s">
        <v>184</v>
      </c>
      <c r="C260" s="116"/>
      <c r="D260" s="111">
        <v>185</v>
      </c>
      <c r="E260" s="20">
        <v>3.76</v>
      </c>
      <c r="F260" s="20">
        <v>9.4600000000000009</v>
      </c>
      <c r="G260" s="20">
        <v>17.04</v>
      </c>
      <c r="H260" s="24">
        <v>168.18</v>
      </c>
      <c r="I260" s="112">
        <v>0.05</v>
      </c>
      <c r="J260" s="112">
        <v>30.89</v>
      </c>
      <c r="K260" s="112">
        <v>20</v>
      </c>
      <c r="L260" s="112">
        <v>3.16</v>
      </c>
      <c r="M260" s="112">
        <v>101.01</v>
      </c>
      <c r="N260" s="112">
        <v>73.75</v>
      </c>
      <c r="O260" s="112">
        <v>37.17</v>
      </c>
      <c r="P260" s="112">
        <v>1.46</v>
      </c>
    </row>
    <row r="261" spans="1:16" ht="24.75" customHeight="1" x14ac:dyDescent="0.25">
      <c r="A261" s="18" t="s">
        <v>22</v>
      </c>
      <c r="B261" s="116" t="s">
        <v>63</v>
      </c>
      <c r="C261" s="116"/>
      <c r="D261" s="16" t="s">
        <v>16</v>
      </c>
      <c r="E261" s="20">
        <v>0.78</v>
      </c>
      <c r="F261" s="20">
        <v>0.05</v>
      </c>
      <c r="G261" s="20">
        <v>27.63</v>
      </c>
      <c r="H261" s="24">
        <v>114.8</v>
      </c>
      <c r="I261" s="22">
        <v>1.6E-2</v>
      </c>
      <c r="J261" s="22">
        <v>0.6</v>
      </c>
      <c r="K261" s="22">
        <v>0</v>
      </c>
      <c r="L261" s="22">
        <v>0.82</v>
      </c>
      <c r="M261" s="22">
        <v>32.32</v>
      </c>
      <c r="N261" s="22">
        <v>21.9</v>
      </c>
      <c r="O261" s="22">
        <v>17.559999999999999</v>
      </c>
      <c r="P261" s="22">
        <v>0.48</v>
      </c>
    </row>
    <row r="262" spans="1:16" ht="11.15" customHeight="1" x14ac:dyDescent="0.25">
      <c r="A262" s="18" t="s">
        <v>61</v>
      </c>
      <c r="B262" s="116" t="s">
        <v>19</v>
      </c>
      <c r="C262" s="116"/>
      <c r="D262" s="113">
        <v>40</v>
      </c>
      <c r="E262" s="20">
        <v>3.16</v>
      </c>
      <c r="F262" s="20">
        <v>0.4</v>
      </c>
      <c r="G262" s="20">
        <v>19.32</v>
      </c>
      <c r="H262" s="24">
        <v>93.52</v>
      </c>
      <c r="I262" s="114">
        <v>0.04</v>
      </c>
      <c r="J262" s="114">
        <v>0</v>
      </c>
      <c r="K262" s="114">
        <v>0</v>
      </c>
      <c r="L262" s="114">
        <v>0.52</v>
      </c>
      <c r="M262" s="114">
        <v>9.1999999999999993</v>
      </c>
      <c r="N262" s="114">
        <v>34.799999999999997</v>
      </c>
      <c r="O262" s="114">
        <v>13.2</v>
      </c>
      <c r="P262" s="114">
        <v>0.44</v>
      </c>
    </row>
    <row r="263" spans="1:16" s="1" customFormat="1" ht="11.15" customHeight="1" x14ac:dyDescent="0.25">
      <c r="A263" s="16" t="s">
        <v>57</v>
      </c>
      <c r="B263" s="141" t="s">
        <v>24</v>
      </c>
      <c r="C263" s="141"/>
      <c r="D263" s="113">
        <v>40</v>
      </c>
      <c r="E263" s="25">
        <v>2.2400000000000002</v>
      </c>
      <c r="F263" s="25">
        <v>0.44</v>
      </c>
      <c r="G263" s="25">
        <v>19.760000000000002</v>
      </c>
      <c r="H263" s="21">
        <v>91.96</v>
      </c>
      <c r="I263" s="114">
        <v>0.04</v>
      </c>
      <c r="J263" s="114">
        <v>0</v>
      </c>
      <c r="K263" s="114">
        <v>0</v>
      </c>
      <c r="L263" s="114">
        <v>0.36</v>
      </c>
      <c r="M263" s="114">
        <v>9.1999999999999993</v>
      </c>
      <c r="N263" s="114">
        <v>42.4</v>
      </c>
      <c r="O263" s="114">
        <v>10</v>
      </c>
      <c r="P263" s="114">
        <v>1.24</v>
      </c>
    </row>
    <row r="264" spans="1:16" ht="11.15" customHeight="1" x14ac:dyDescent="0.25">
      <c r="A264" s="18"/>
      <c r="B264" s="119" t="s">
        <v>86</v>
      </c>
      <c r="C264" s="120"/>
      <c r="D264" s="17"/>
      <c r="E264" s="29">
        <f>SUM(E256:E263)</f>
        <v>37.050000000000004</v>
      </c>
      <c r="F264" s="29">
        <f>SUM(F256:F263)</f>
        <v>40.289999999999992</v>
      </c>
      <c r="G264" s="29">
        <f>SUM(G256:G263)</f>
        <v>121.61</v>
      </c>
      <c r="H264" s="29">
        <f>SUM(H256:H263)</f>
        <v>1011.8599999999999</v>
      </c>
      <c r="I264" s="29">
        <f t="shared" ref="I264:P264" si="31">SUM(I256:I263)</f>
        <v>0.436</v>
      </c>
      <c r="J264" s="29">
        <f t="shared" si="31"/>
        <v>61.53</v>
      </c>
      <c r="K264" s="29">
        <f t="shared" si="31"/>
        <v>96.45</v>
      </c>
      <c r="L264" s="29">
        <f t="shared" si="31"/>
        <v>17.739999999999998</v>
      </c>
      <c r="M264" s="29">
        <f t="shared" si="31"/>
        <v>318.77999999999997</v>
      </c>
      <c r="N264" s="29">
        <f t="shared" si="31"/>
        <v>481.14</v>
      </c>
      <c r="O264" s="29">
        <f t="shared" si="31"/>
        <v>173.18</v>
      </c>
      <c r="P264" s="29">
        <f t="shared" si="31"/>
        <v>7.2</v>
      </c>
    </row>
    <row r="265" spans="1:16" ht="11.15" customHeight="1" x14ac:dyDescent="0.25">
      <c r="A265" s="131" t="s">
        <v>168</v>
      </c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3"/>
    </row>
    <row r="266" spans="1:16" ht="27.75" customHeight="1" x14ac:dyDescent="0.25">
      <c r="A266" s="18">
        <v>389</v>
      </c>
      <c r="B266" s="190" t="s">
        <v>104</v>
      </c>
      <c r="C266" s="190"/>
      <c r="D266" s="66" t="s">
        <v>16</v>
      </c>
      <c r="E266" s="26">
        <v>1</v>
      </c>
      <c r="F266" s="26">
        <v>0</v>
      </c>
      <c r="G266" s="26">
        <v>20.2</v>
      </c>
      <c r="H266" s="27">
        <v>84.8</v>
      </c>
      <c r="I266" s="28">
        <v>2.1999999999999999E-2</v>
      </c>
      <c r="J266" s="28">
        <v>4</v>
      </c>
      <c r="K266" s="28">
        <v>0</v>
      </c>
      <c r="L266" s="28">
        <v>0.2</v>
      </c>
      <c r="M266" s="28">
        <v>14</v>
      </c>
      <c r="N266" s="28">
        <v>14</v>
      </c>
      <c r="O266" s="28">
        <v>8</v>
      </c>
      <c r="P266" s="28">
        <v>2.8</v>
      </c>
    </row>
    <row r="267" spans="1:16" ht="11.15" customHeight="1" x14ac:dyDescent="0.25">
      <c r="A267" s="18" t="s">
        <v>61</v>
      </c>
      <c r="B267" s="146" t="s">
        <v>100</v>
      </c>
      <c r="C267" s="147"/>
      <c r="D267" s="87">
        <v>20</v>
      </c>
      <c r="E267" s="20">
        <v>1.7</v>
      </c>
      <c r="F267" s="20">
        <v>2.2599999999999998</v>
      </c>
      <c r="G267" s="20">
        <v>13.94</v>
      </c>
      <c r="H267" s="24">
        <v>82.9</v>
      </c>
      <c r="I267" s="86">
        <v>0.02</v>
      </c>
      <c r="J267" s="86">
        <v>0</v>
      </c>
      <c r="K267" s="86">
        <v>13</v>
      </c>
      <c r="L267" s="86">
        <v>0.26</v>
      </c>
      <c r="M267" s="86">
        <v>8.1999999999999993</v>
      </c>
      <c r="N267" s="86">
        <v>17.399999999999999</v>
      </c>
      <c r="O267" s="86">
        <v>3</v>
      </c>
      <c r="P267" s="86">
        <v>0.2</v>
      </c>
    </row>
    <row r="268" spans="1:16" ht="19.5" customHeight="1" x14ac:dyDescent="0.25">
      <c r="A268" s="18"/>
      <c r="B268" s="134" t="s">
        <v>161</v>
      </c>
      <c r="C268" s="135"/>
      <c r="D268" s="17"/>
      <c r="E268" s="29">
        <f>E266+E267</f>
        <v>2.7</v>
      </c>
      <c r="F268" s="29">
        <f t="shared" ref="F268:P268" si="32">F266+F267</f>
        <v>2.2599999999999998</v>
      </c>
      <c r="G268" s="29">
        <f t="shared" si="32"/>
        <v>34.14</v>
      </c>
      <c r="H268" s="29">
        <f t="shared" si="32"/>
        <v>167.7</v>
      </c>
      <c r="I268" s="29">
        <f t="shared" si="32"/>
        <v>4.1999999999999996E-2</v>
      </c>
      <c r="J268" s="29">
        <f t="shared" si="32"/>
        <v>4</v>
      </c>
      <c r="K268" s="29">
        <f t="shared" si="32"/>
        <v>13</v>
      </c>
      <c r="L268" s="29">
        <f t="shared" si="32"/>
        <v>0.46</v>
      </c>
      <c r="M268" s="29">
        <f t="shared" si="32"/>
        <v>22.2</v>
      </c>
      <c r="N268" s="29">
        <f t="shared" si="32"/>
        <v>31.4</v>
      </c>
      <c r="O268" s="29">
        <f t="shared" si="32"/>
        <v>11</v>
      </c>
      <c r="P268" s="29">
        <f t="shared" si="32"/>
        <v>3</v>
      </c>
    </row>
    <row r="269" spans="1:16" ht="27" customHeight="1" x14ac:dyDescent="0.25">
      <c r="A269" s="148" t="s">
        <v>25</v>
      </c>
      <c r="B269" s="148"/>
      <c r="C269" s="148"/>
      <c r="D269" s="149"/>
      <c r="E269" s="42">
        <f>E254+E264+E268</f>
        <v>61.510000000000005</v>
      </c>
      <c r="F269" s="42">
        <f t="shared" ref="F269:P269" si="33">F254+F264+F268</f>
        <v>62.599999999999987</v>
      </c>
      <c r="G269" s="42">
        <f t="shared" si="33"/>
        <v>262.53999999999996</v>
      </c>
      <c r="H269" s="42">
        <f t="shared" si="33"/>
        <v>1888.34</v>
      </c>
      <c r="I269" s="42">
        <f t="shared" si="33"/>
        <v>0.83300000000000018</v>
      </c>
      <c r="J269" s="42">
        <f t="shared" si="33"/>
        <v>68.400000000000006</v>
      </c>
      <c r="K269" s="42">
        <f t="shared" si="33"/>
        <v>226.35000000000002</v>
      </c>
      <c r="L269" s="42">
        <f t="shared" si="33"/>
        <v>19.489999999999998</v>
      </c>
      <c r="M269" s="42">
        <f t="shared" si="33"/>
        <v>786.1</v>
      </c>
      <c r="N269" s="42">
        <f t="shared" si="33"/>
        <v>987.37</v>
      </c>
      <c r="O269" s="42">
        <f t="shared" si="33"/>
        <v>282.22000000000003</v>
      </c>
      <c r="P269" s="42">
        <f t="shared" si="33"/>
        <v>13.64</v>
      </c>
    </row>
    <row r="270" spans="1:16" ht="12.75" customHeight="1" x14ac:dyDescent="0.25">
      <c r="A270" s="9"/>
      <c r="B270" s="3"/>
      <c r="C270" s="3" t="s">
        <v>87</v>
      </c>
      <c r="D270" s="3"/>
      <c r="E270" s="3"/>
      <c r="F270" s="3"/>
      <c r="G270" s="3"/>
      <c r="H270" s="37"/>
      <c r="I270" s="44"/>
      <c r="J270" s="44"/>
      <c r="K270" s="44"/>
      <c r="L270" s="44"/>
      <c r="M270" s="44"/>
      <c r="N270" s="44"/>
      <c r="O270" s="44"/>
      <c r="P270" s="44"/>
    </row>
    <row r="271" spans="1:16" ht="11.15" customHeight="1" x14ac:dyDescent="0.25">
      <c r="A271" s="121" t="s">
        <v>1</v>
      </c>
      <c r="B271" s="121" t="s">
        <v>2</v>
      </c>
      <c r="C271" s="121"/>
      <c r="D271" s="121" t="s">
        <v>3</v>
      </c>
      <c r="E271" s="125" t="s">
        <v>4</v>
      </c>
      <c r="F271" s="125"/>
      <c r="G271" s="125"/>
      <c r="H271" s="126" t="s">
        <v>5</v>
      </c>
      <c r="I271" s="127" t="s">
        <v>90</v>
      </c>
      <c r="J271" s="128"/>
      <c r="K271" s="128"/>
      <c r="L271" s="129"/>
      <c r="M271" s="127" t="s">
        <v>91</v>
      </c>
      <c r="N271" s="128"/>
      <c r="O271" s="128"/>
      <c r="P271" s="129"/>
    </row>
    <row r="272" spans="1:16" ht="11.15" customHeight="1" x14ac:dyDescent="0.2">
      <c r="A272" s="124"/>
      <c r="B272" s="122"/>
      <c r="C272" s="123"/>
      <c r="D272" s="124"/>
      <c r="E272" s="14" t="s">
        <v>6</v>
      </c>
      <c r="F272" s="14" t="s">
        <v>7</v>
      </c>
      <c r="G272" s="14" t="s">
        <v>8</v>
      </c>
      <c r="H272" s="122"/>
      <c r="I272" s="15" t="s">
        <v>92</v>
      </c>
      <c r="J272" s="15" t="s">
        <v>93</v>
      </c>
      <c r="K272" s="15" t="s">
        <v>94</v>
      </c>
      <c r="L272" s="15" t="s">
        <v>95</v>
      </c>
      <c r="M272" s="15" t="s">
        <v>96</v>
      </c>
      <c r="N272" s="15" t="s">
        <v>97</v>
      </c>
      <c r="O272" s="15" t="s">
        <v>98</v>
      </c>
      <c r="P272" s="15" t="s">
        <v>99</v>
      </c>
    </row>
    <row r="273" spans="1:16" ht="11.25" customHeight="1" x14ac:dyDescent="0.25">
      <c r="A273" s="16" t="s">
        <v>0</v>
      </c>
      <c r="B273" s="130" t="s">
        <v>9</v>
      </c>
      <c r="C273" s="130"/>
      <c r="D273" s="16" t="s">
        <v>10</v>
      </c>
      <c r="E273" s="16" t="s">
        <v>11</v>
      </c>
      <c r="F273" s="16" t="s">
        <v>12</v>
      </c>
      <c r="G273" s="16" t="s">
        <v>13</v>
      </c>
      <c r="H273" s="17" t="s">
        <v>14</v>
      </c>
      <c r="I273" s="15">
        <v>8</v>
      </c>
      <c r="J273" s="15">
        <v>9</v>
      </c>
      <c r="K273" s="15">
        <v>10</v>
      </c>
      <c r="L273" s="15">
        <v>11</v>
      </c>
      <c r="M273" s="15">
        <v>12</v>
      </c>
      <c r="N273" s="15">
        <v>13</v>
      </c>
      <c r="O273" s="15">
        <v>14</v>
      </c>
      <c r="P273" s="15">
        <v>15</v>
      </c>
    </row>
    <row r="274" spans="1:16" ht="14.25" customHeight="1" x14ac:dyDescent="0.25">
      <c r="A274" s="131" t="s">
        <v>155</v>
      </c>
      <c r="B274" s="132"/>
      <c r="C274" s="132"/>
      <c r="D274" s="132"/>
      <c r="E274" s="132"/>
      <c r="F274" s="132"/>
      <c r="G274" s="132"/>
      <c r="H274" s="132"/>
      <c r="I274" s="132"/>
      <c r="J274" s="132"/>
      <c r="K274" s="132"/>
      <c r="L274" s="132"/>
      <c r="M274" s="132"/>
      <c r="N274" s="132"/>
      <c r="O274" s="132"/>
      <c r="P274" s="133"/>
    </row>
    <row r="275" spans="1:16" ht="23.25" customHeight="1" x14ac:dyDescent="0.25">
      <c r="A275" s="18">
        <v>4</v>
      </c>
      <c r="B275" s="116" t="s">
        <v>137</v>
      </c>
      <c r="C275" s="116"/>
      <c r="D275" s="19" t="s">
        <v>136</v>
      </c>
      <c r="E275" s="20">
        <v>6.2</v>
      </c>
      <c r="F275" s="20">
        <v>5.48</v>
      </c>
      <c r="G275" s="20">
        <v>14.76</v>
      </c>
      <c r="H275" s="21">
        <v>133</v>
      </c>
      <c r="I275" s="94">
        <v>0.16</v>
      </c>
      <c r="J275" s="94">
        <v>0</v>
      </c>
      <c r="K275" s="94">
        <v>0</v>
      </c>
      <c r="L275" s="94">
        <v>0.41</v>
      </c>
      <c r="M275" s="94">
        <v>10.4</v>
      </c>
      <c r="N275" s="94">
        <v>51.5</v>
      </c>
      <c r="O275" s="94">
        <v>8.6</v>
      </c>
      <c r="P275" s="94">
        <v>0.69</v>
      </c>
    </row>
    <row r="276" spans="1:16" ht="23.25" customHeight="1" x14ac:dyDescent="0.25">
      <c r="A276" s="18">
        <v>182</v>
      </c>
      <c r="B276" s="116" t="s">
        <v>115</v>
      </c>
      <c r="C276" s="116"/>
      <c r="D276" s="95" t="s">
        <v>47</v>
      </c>
      <c r="E276" s="20">
        <v>5.0999999999999996</v>
      </c>
      <c r="F276" s="20">
        <v>10.72</v>
      </c>
      <c r="G276" s="20">
        <v>33.42</v>
      </c>
      <c r="H276" s="24">
        <v>251</v>
      </c>
      <c r="I276" s="94">
        <v>0.06</v>
      </c>
      <c r="J276" s="94">
        <v>1.17</v>
      </c>
      <c r="K276" s="94">
        <v>58</v>
      </c>
      <c r="L276" s="94">
        <v>0.21</v>
      </c>
      <c r="M276" s="94">
        <v>130.09</v>
      </c>
      <c r="N276" s="94">
        <v>138.13999999999999</v>
      </c>
      <c r="O276" s="94">
        <v>30.12</v>
      </c>
      <c r="P276" s="94">
        <v>0.47</v>
      </c>
    </row>
    <row r="277" spans="1:16" ht="11.15" customHeight="1" x14ac:dyDescent="0.25">
      <c r="A277" s="18" t="s">
        <v>42</v>
      </c>
      <c r="B277" s="116" t="s">
        <v>43</v>
      </c>
      <c r="C277" s="116"/>
      <c r="D277" s="16" t="s">
        <v>55</v>
      </c>
      <c r="E277" s="20">
        <v>1.52</v>
      </c>
      <c r="F277" s="20">
        <v>1.35</v>
      </c>
      <c r="G277" s="20">
        <v>15.9</v>
      </c>
      <c r="H277" s="24">
        <v>81</v>
      </c>
      <c r="I277" s="22">
        <v>0.04</v>
      </c>
      <c r="J277" s="22">
        <v>1.33</v>
      </c>
      <c r="K277" s="22">
        <v>10</v>
      </c>
      <c r="L277" s="22">
        <v>0</v>
      </c>
      <c r="M277" s="22">
        <v>126.6</v>
      </c>
      <c r="N277" s="22">
        <v>92.8</v>
      </c>
      <c r="O277" s="22">
        <v>15.4</v>
      </c>
      <c r="P277" s="22">
        <v>0.41</v>
      </c>
    </row>
    <row r="278" spans="1:16" ht="12" customHeight="1" x14ac:dyDescent="0.25">
      <c r="A278" s="18" t="s">
        <v>61</v>
      </c>
      <c r="B278" s="117" t="s">
        <v>19</v>
      </c>
      <c r="C278" s="118"/>
      <c r="D278" s="113">
        <v>30</v>
      </c>
      <c r="E278" s="20">
        <v>2.37</v>
      </c>
      <c r="F278" s="20">
        <v>0.3</v>
      </c>
      <c r="G278" s="20">
        <v>14.49</v>
      </c>
      <c r="H278" s="24">
        <v>70.14</v>
      </c>
      <c r="I278" s="114">
        <v>0.03</v>
      </c>
      <c r="J278" s="114">
        <v>0</v>
      </c>
      <c r="K278" s="114">
        <v>0</v>
      </c>
      <c r="L278" s="114">
        <v>0.39</v>
      </c>
      <c r="M278" s="114">
        <v>6.9</v>
      </c>
      <c r="N278" s="114">
        <v>26.1</v>
      </c>
      <c r="O278" s="114">
        <v>9.9</v>
      </c>
      <c r="P278" s="114">
        <v>0.33</v>
      </c>
    </row>
    <row r="279" spans="1:16" ht="12" customHeight="1" x14ac:dyDescent="0.25">
      <c r="A279" s="75" t="s">
        <v>61</v>
      </c>
      <c r="B279" s="117" t="s">
        <v>24</v>
      </c>
      <c r="C279" s="118"/>
      <c r="D279" s="19" t="s">
        <v>182</v>
      </c>
      <c r="E279" s="25">
        <v>1.68</v>
      </c>
      <c r="F279" s="25">
        <v>0.33</v>
      </c>
      <c r="G279" s="25">
        <v>14.82</v>
      </c>
      <c r="H279" s="21">
        <v>68.97</v>
      </c>
      <c r="I279" s="114">
        <v>3.5000000000000003E-2</v>
      </c>
      <c r="J279" s="114">
        <v>0</v>
      </c>
      <c r="K279" s="114">
        <v>0</v>
      </c>
      <c r="L279" s="114">
        <v>0.27</v>
      </c>
      <c r="M279" s="114">
        <v>6.9</v>
      </c>
      <c r="N279" s="114">
        <v>31.8</v>
      </c>
      <c r="O279" s="114">
        <v>7.5</v>
      </c>
      <c r="P279" s="114">
        <v>0.93</v>
      </c>
    </row>
    <row r="280" spans="1:16" ht="15.75" customHeight="1" x14ac:dyDescent="0.25">
      <c r="A280" s="67"/>
      <c r="B280" s="150" t="s">
        <v>85</v>
      </c>
      <c r="C280" s="151"/>
      <c r="D280" s="22"/>
      <c r="E280" s="29">
        <f t="shared" ref="E280:P280" si="34">SUM(E275:E279)</f>
        <v>16.87</v>
      </c>
      <c r="F280" s="29">
        <f t="shared" si="34"/>
        <v>18.180000000000003</v>
      </c>
      <c r="G280" s="29">
        <f t="shared" si="34"/>
        <v>93.389999999999986</v>
      </c>
      <c r="H280" s="29">
        <f t="shared" si="34"/>
        <v>604.11</v>
      </c>
      <c r="I280" s="29">
        <f t="shared" si="34"/>
        <v>0.32500000000000007</v>
      </c>
      <c r="J280" s="29">
        <f t="shared" si="34"/>
        <v>2.5</v>
      </c>
      <c r="K280" s="29">
        <f t="shared" si="34"/>
        <v>68</v>
      </c>
      <c r="L280" s="29">
        <f t="shared" si="34"/>
        <v>1.28</v>
      </c>
      <c r="M280" s="29">
        <f t="shared" si="34"/>
        <v>280.89</v>
      </c>
      <c r="N280" s="29">
        <f t="shared" si="34"/>
        <v>340.34000000000003</v>
      </c>
      <c r="O280" s="29">
        <f t="shared" si="34"/>
        <v>71.52</v>
      </c>
      <c r="P280" s="29">
        <f t="shared" si="34"/>
        <v>2.83</v>
      </c>
    </row>
    <row r="281" spans="1:16" ht="9.75" customHeight="1" x14ac:dyDescent="0.25">
      <c r="A281" s="131" t="s">
        <v>156</v>
      </c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3"/>
    </row>
    <row r="282" spans="1:16" ht="24.75" customHeight="1" x14ac:dyDescent="0.25">
      <c r="A282" s="16">
        <v>50</v>
      </c>
      <c r="B282" s="139" t="s">
        <v>106</v>
      </c>
      <c r="C282" s="140"/>
      <c r="D282" s="23">
        <v>100</v>
      </c>
      <c r="E282" s="31">
        <v>4.67</v>
      </c>
      <c r="F282" s="31">
        <v>9.39</v>
      </c>
      <c r="G282" s="31">
        <v>7.19</v>
      </c>
      <c r="H282" s="39">
        <v>131.9</v>
      </c>
      <c r="I282" s="112">
        <v>0.02</v>
      </c>
      <c r="J282" s="112">
        <v>5.78</v>
      </c>
      <c r="K282" s="112">
        <v>38.5</v>
      </c>
      <c r="L282" s="112">
        <v>2.33</v>
      </c>
      <c r="M282" s="112">
        <v>161.69999999999999</v>
      </c>
      <c r="N282" s="112">
        <v>109.27</v>
      </c>
      <c r="O282" s="112">
        <v>23</v>
      </c>
      <c r="P282" s="112">
        <v>1.29</v>
      </c>
    </row>
    <row r="283" spans="1:16" ht="9.75" customHeight="1" x14ac:dyDescent="0.25">
      <c r="A283" s="18">
        <v>123</v>
      </c>
      <c r="B283" s="116" t="s">
        <v>118</v>
      </c>
      <c r="C283" s="116"/>
      <c r="D283" s="16">
        <v>250</v>
      </c>
      <c r="E283" s="20">
        <v>4.93</v>
      </c>
      <c r="F283" s="20">
        <v>5.05</v>
      </c>
      <c r="G283" s="20">
        <v>14.97</v>
      </c>
      <c r="H283" s="24">
        <v>136.75</v>
      </c>
      <c r="I283" s="22">
        <v>0.12</v>
      </c>
      <c r="J283" s="22">
        <v>10.7</v>
      </c>
      <c r="K283" s="22">
        <v>35</v>
      </c>
      <c r="L283" s="22">
        <v>0.15</v>
      </c>
      <c r="M283" s="22">
        <v>172.33</v>
      </c>
      <c r="N283" s="22">
        <v>160.22999999999999</v>
      </c>
      <c r="O283" s="22">
        <v>38.25</v>
      </c>
      <c r="P283" s="22">
        <v>0.88</v>
      </c>
    </row>
    <row r="284" spans="1:16" ht="9.75" customHeight="1" x14ac:dyDescent="0.25">
      <c r="A284" s="18">
        <v>227</v>
      </c>
      <c r="B284" s="116" t="s">
        <v>119</v>
      </c>
      <c r="C284" s="116"/>
      <c r="D284" s="16">
        <v>100</v>
      </c>
      <c r="E284" s="20">
        <v>17.04</v>
      </c>
      <c r="F284" s="20">
        <v>0.96</v>
      </c>
      <c r="G284" s="20">
        <v>0.78</v>
      </c>
      <c r="H284" s="24">
        <v>80</v>
      </c>
      <c r="I284" s="22">
        <v>0.08</v>
      </c>
      <c r="J284" s="22">
        <v>0.84</v>
      </c>
      <c r="K284" s="22">
        <v>9</v>
      </c>
      <c r="L284" s="22">
        <v>0.38</v>
      </c>
      <c r="M284" s="22">
        <v>13.06</v>
      </c>
      <c r="N284" s="22">
        <v>192.68</v>
      </c>
      <c r="O284" s="22">
        <v>45.84</v>
      </c>
      <c r="P284" s="22">
        <v>0.88</v>
      </c>
    </row>
    <row r="285" spans="1:16" ht="9.75" customHeight="1" x14ac:dyDescent="0.25">
      <c r="A285" s="18">
        <v>312</v>
      </c>
      <c r="B285" s="117" t="s">
        <v>135</v>
      </c>
      <c r="C285" s="118"/>
      <c r="D285" s="23">
        <v>185</v>
      </c>
      <c r="E285" s="20">
        <v>3.72</v>
      </c>
      <c r="F285" s="20">
        <v>9.39</v>
      </c>
      <c r="G285" s="20">
        <v>24.6</v>
      </c>
      <c r="H285" s="24">
        <v>197.7</v>
      </c>
      <c r="I285" s="22">
        <v>0.17</v>
      </c>
      <c r="J285" s="22">
        <v>21.79</v>
      </c>
      <c r="K285" s="22">
        <v>20</v>
      </c>
      <c r="L285" s="22">
        <v>0.27</v>
      </c>
      <c r="M285" s="22">
        <v>45.57</v>
      </c>
      <c r="N285" s="22">
        <v>105.41</v>
      </c>
      <c r="O285" s="22">
        <v>33.299999999999997</v>
      </c>
      <c r="P285" s="22">
        <v>1.22</v>
      </c>
    </row>
    <row r="286" spans="1:16" ht="9.75" customHeight="1" x14ac:dyDescent="0.25">
      <c r="A286" s="18"/>
      <c r="B286" s="81"/>
      <c r="C286" s="82"/>
      <c r="D286" s="83">
        <v>150</v>
      </c>
      <c r="E286" s="20">
        <v>3.06</v>
      </c>
      <c r="F286" s="20">
        <v>4.8</v>
      </c>
      <c r="G286" s="20">
        <v>18.47</v>
      </c>
      <c r="H286" s="24">
        <v>137.25</v>
      </c>
      <c r="I286" s="84">
        <v>0.14000000000000001</v>
      </c>
      <c r="J286" s="84">
        <v>18.600000000000001</v>
      </c>
      <c r="K286" s="84">
        <v>0</v>
      </c>
      <c r="L286" s="84">
        <v>0.18</v>
      </c>
      <c r="M286" s="84">
        <v>1.98</v>
      </c>
      <c r="N286" s="84">
        <v>86.6</v>
      </c>
      <c r="O286" s="84">
        <v>27.75</v>
      </c>
      <c r="P286" s="84">
        <v>1.01</v>
      </c>
    </row>
    <row r="287" spans="1:16" ht="9.75" customHeight="1" x14ac:dyDescent="0.25">
      <c r="A287" s="18" t="s">
        <v>30</v>
      </c>
      <c r="B287" s="116" t="s">
        <v>74</v>
      </c>
      <c r="C287" s="116"/>
      <c r="D287" s="16" t="s">
        <v>31</v>
      </c>
      <c r="E287" s="20">
        <v>0.4</v>
      </c>
      <c r="F287" s="20">
        <v>0.3</v>
      </c>
      <c r="G287" s="20">
        <v>10.3</v>
      </c>
      <c r="H287" s="24">
        <v>47</v>
      </c>
      <c r="I287" s="22">
        <v>0.02</v>
      </c>
      <c r="J287" s="22">
        <v>5</v>
      </c>
      <c r="K287" s="22">
        <v>0</v>
      </c>
      <c r="L287" s="22">
        <v>0.4</v>
      </c>
      <c r="M287" s="22">
        <v>19</v>
      </c>
      <c r="N287" s="22">
        <v>16</v>
      </c>
      <c r="O287" s="22">
        <v>12</v>
      </c>
      <c r="P287" s="22">
        <v>2.2999999999999998</v>
      </c>
    </row>
    <row r="288" spans="1:16" ht="24" customHeight="1" x14ac:dyDescent="0.25">
      <c r="A288" s="18" t="s">
        <v>32</v>
      </c>
      <c r="B288" s="116" t="s">
        <v>71</v>
      </c>
      <c r="C288" s="116"/>
      <c r="D288" s="16" t="s">
        <v>16</v>
      </c>
      <c r="E288" s="20">
        <v>0.16</v>
      </c>
      <c r="F288" s="20">
        <v>0.16</v>
      </c>
      <c r="G288" s="20">
        <v>27.88</v>
      </c>
      <c r="H288" s="24">
        <v>114.6</v>
      </c>
      <c r="I288" s="22">
        <v>1.2E-2</v>
      </c>
      <c r="J288" s="22">
        <v>0.9</v>
      </c>
      <c r="K288" s="22">
        <v>0</v>
      </c>
      <c r="L288" s="22">
        <v>0.08</v>
      </c>
      <c r="M288" s="22">
        <v>14.18</v>
      </c>
      <c r="N288" s="22">
        <v>4.4000000000000004</v>
      </c>
      <c r="O288" s="22">
        <v>5.14</v>
      </c>
      <c r="P288" s="22">
        <v>0.95</v>
      </c>
    </row>
    <row r="289" spans="1:16" ht="9.75" customHeight="1" x14ac:dyDescent="0.25">
      <c r="A289" s="18">
        <v>14</v>
      </c>
      <c r="B289" s="117" t="s">
        <v>88</v>
      </c>
      <c r="C289" s="118"/>
      <c r="D289" s="16">
        <v>10</v>
      </c>
      <c r="E289" s="20">
        <v>0.08</v>
      </c>
      <c r="F289" s="20">
        <v>7.25</v>
      </c>
      <c r="G289" s="20">
        <v>0.13</v>
      </c>
      <c r="H289" s="24">
        <v>66</v>
      </c>
      <c r="I289" s="22">
        <v>0</v>
      </c>
      <c r="J289" s="22">
        <v>0</v>
      </c>
      <c r="K289" s="22">
        <v>40</v>
      </c>
      <c r="L289" s="22">
        <v>0.11</v>
      </c>
      <c r="M289" s="22">
        <v>2.4</v>
      </c>
      <c r="N289" s="22">
        <v>3</v>
      </c>
      <c r="O289" s="22">
        <v>0</v>
      </c>
      <c r="P289" s="22">
        <v>0.02</v>
      </c>
    </row>
    <row r="290" spans="1:16" ht="9.75" customHeight="1" x14ac:dyDescent="0.25">
      <c r="A290" s="18" t="s">
        <v>61</v>
      </c>
      <c r="B290" s="116" t="s">
        <v>19</v>
      </c>
      <c r="C290" s="116"/>
      <c r="D290" s="113">
        <v>60</v>
      </c>
      <c r="E290" s="20">
        <v>4.74</v>
      </c>
      <c r="F290" s="20">
        <v>0.6</v>
      </c>
      <c r="G290" s="20">
        <v>28.98</v>
      </c>
      <c r="H290" s="24">
        <v>140.28</v>
      </c>
      <c r="I290" s="114">
        <v>0.06</v>
      </c>
      <c r="J290" s="114">
        <v>0</v>
      </c>
      <c r="K290" s="114">
        <v>0</v>
      </c>
      <c r="L290" s="114">
        <v>0.78</v>
      </c>
      <c r="M290" s="114">
        <v>13.8</v>
      </c>
      <c r="N290" s="114">
        <v>52.2</v>
      </c>
      <c r="O290" s="114">
        <v>19.8</v>
      </c>
      <c r="P290" s="114">
        <v>0.66</v>
      </c>
    </row>
    <row r="291" spans="1:16" ht="9.75" customHeight="1" x14ac:dyDescent="0.25">
      <c r="A291" s="16" t="s">
        <v>57</v>
      </c>
      <c r="B291" s="141" t="s">
        <v>24</v>
      </c>
      <c r="C291" s="141"/>
      <c r="D291" s="113">
        <v>40</v>
      </c>
      <c r="E291" s="25">
        <v>2.2400000000000002</v>
      </c>
      <c r="F291" s="25">
        <v>0.44</v>
      </c>
      <c r="G291" s="25">
        <v>19.760000000000002</v>
      </c>
      <c r="H291" s="21">
        <v>91.96</v>
      </c>
      <c r="I291" s="114">
        <v>0.04</v>
      </c>
      <c r="J291" s="114">
        <v>0</v>
      </c>
      <c r="K291" s="114">
        <v>0</v>
      </c>
      <c r="L291" s="114">
        <v>0.36</v>
      </c>
      <c r="M291" s="114">
        <v>9.1999999999999993</v>
      </c>
      <c r="N291" s="114">
        <v>42.4</v>
      </c>
      <c r="O291" s="114">
        <v>10</v>
      </c>
      <c r="P291" s="114">
        <v>1.24</v>
      </c>
    </row>
    <row r="292" spans="1:16" ht="9.75" customHeight="1" x14ac:dyDescent="0.25">
      <c r="A292" s="18"/>
      <c r="B292" s="119" t="s">
        <v>86</v>
      </c>
      <c r="C292" s="120"/>
      <c r="D292" s="17"/>
      <c r="E292" s="30">
        <f t="shared" ref="E292:P292" si="35">SUM(E282:E291)</f>
        <v>41.04</v>
      </c>
      <c r="F292" s="29">
        <f t="shared" si="35"/>
        <v>38.340000000000003</v>
      </c>
      <c r="G292" s="29">
        <f t="shared" si="35"/>
        <v>153.05999999999997</v>
      </c>
      <c r="H292" s="29">
        <f t="shared" si="35"/>
        <v>1143.44</v>
      </c>
      <c r="I292" s="29">
        <f t="shared" si="35"/>
        <v>0.66200000000000014</v>
      </c>
      <c r="J292" s="29">
        <f t="shared" si="35"/>
        <v>63.61</v>
      </c>
      <c r="K292" s="29">
        <f t="shared" si="35"/>
        <v>142.5</v>
      </c>
      <c r="L292" s="29">
        <f t="shared" si="35"/>
        <v>5.04</v>
      </c>
      <c r="M292" s="29">
        <f t="shared" si="35"/>
        <v>453.21999999999997</v>
      </c>
      <c r="N292" s="29">
        <f t="shared" si="35"/>
        <v>772.19</v>
      </c>
      <c r="O292" s="29">
        <f t="shared" si="35"/>
        <v>215.07999999999998</v>
      </c>
      <c r="P292" s="29">
        <f t="shared" si="35"/>
        <v>10.45</v>
      </c>
    </row>
    <row r="293" spans="1:16" ht="9.75" customHeight="1" x14ac:dyDescent="0.25">
      <c r="A293" s="131" t="s">
        <v>169</v>
      </c>
      <c r="B293" s="132"/>
      <c r="C293" s="132"/>
      <c r="D293" s="132"/>
      <c r="E293" s="132"/>
      <c r="F293" s="132"/>
      <c r="G293" s="132"/>
      <c r="H293" s="132"/>
      <c r="I293" s="132"/>
      <c r="J293" s="132"/>
      <c r="K293" s="132"/>
      <c r="L293" s="132"/>
      <c r="M293" s="132"/>
      <c r="N293" s="132"/>
      <c r="O293" s="132"/>
      <c r="P293" s="133"/>
    </row>
    <row r="294" spans="1:16" ht="24.75" customHeight="1" x14ac:dyDescent="0.25">
      <c r="A294" s="18">
        <v>386</v>
      </c>
      <c r="B294" s="117" t="s">
        <v>109</v>
      </c>
      <c r="C294" s="118"/>
      <c r="D294" s="23" t="s">
        <v>16</v>
      </c>
      <c r="E294" s="48">
        <v>5.8</v>
      </c>
      <c r="F294" s="48">
        <v>5</v>
      </c>
      <c r="G294" s="49">
        <v>8</v>
      </c>
      <c r="H294" s="50">
        <v>100</v>
      </c>
      <c r="I294" s="28">
        <v>0.08</v>
      </c>
      <c r="J294" s="28">
        <v>1.4</v>
      </c>
      <c r="K294" s="28">
        <v>40</v>
      </c>
      <c r="L294" s="28">
        <v>0</v>
      </c>
      <c r="M294" s="28">
        <v>240</v>
      </c>
      <c r="N294" s="28">
        <v>180</v>
      </c>
      <c r="O294" s="28">
        <v>28</v>
      </c>
      <c r="P294" s="28">
        <v>0.2</v>
      </c>
    </row>
    <row r="295" spans="1:16" ht="9.75" customHeight="1" x14ac:dyDescent="0.25">
      <c r="A295" s="18">
        <v>428</v>
      </c>
      <c r="B295" s="117" t="s">
        <v>172</v>
      </c>
      <c r="C295" s="118"/>
      <c r="D295" s="17">
        <v>60</v>
      </c>
      <c r="E295" s="70">
        <v>5.01</v>
      </c>
      <c r="F295" s="70">
        <v>1.92</v>
      </c>
      <c r="G295" s="70">
        <v>26.91</v>
      </c>
      <c r="H295" s="70">
        <v>145</v>
      </c>
      <c r="I295" s="70">
        <v>0.09</v>
      </c>
      <c r="J295" s="70">
        <v>0</v>
      </c>
      <c r="K295" s="70">
        <v>0</v>
      </c>
      <c r="L295" s="70">
        <v>1.32</v>
      </c>
      <c r="M295" s="70">
        <v>13.5</v>
      </c>
      <c r="N295" s="70">
        <v>46.1</v>
      </c>
      <c r="O295" s="70">
        <v>19.399999999999999</v>
      </c>
      <c r="P295" s="70">
        <v>0.88</v>
      </c>
    </row>
    <row r="296" spans="1:16" ht="10.5" customHeight="1" x14ac:dyDescent="0.25">
      <c r="A296" s="18"/>
      <c r="B296" s="134" t="s">
        <v>161</v>
      </c>
      <c r="C296" s="135"/>
      <c r="D296" s="17"/>
      <c r="E296" s="30">
        <f>E294+E295</f>
        <v>10.809999999999999</v>
      </c>
      <c r="F296" s="30">
        <f t="shared" ref="F296:P296" si="36">F294+F295</f>
        <v>6.92</v>
      </c>
      <c r="G296" s="30">
        <f t="shared" si="36"/>
        <v>34.909999999999997</v>
      </c>
      <c r="H296" s="30">
        <f t="shared" si="36"/>
        <v>245</v>
      </c>
      <c r="I296" s="30">
        <f t="shared" si="36"/>
        <v>0.16999999999999998</v>
      </c>
      <c r="J296" s="30">
        <f t="shared" si="36"/>
        <v>1.4</v>
      </c>
      <c r="K296" s="30">
        <f t="shared" si="36"/>
        <v>40</v>
      </c>
      <c r="L296" s="30">
        <f t="shared" si="36"/>
        <v>1.32</v>
      </c>
      <c r="M296" s="30">
        <f t="shared" si="36"/>
        <v>253.5</v>
      </c>
      <c r="N296" s="30">
        <f t="shared" si="36"/>
        <v>226.1</v>
      </c>
      <c r="O296" s="30">
        <f t="shared" si="36"/>
        <v>47.4</v>
      </c>
      <c r="P296" s="30">
        <f t="shared" si="36"/>
        <v>1.08</v>
      </c>
    </row>
    <row r="297" spans="1:16" ht="13.5" customHeight="1" x14ac:dyDescent="0.25">
      <c r="A297" s="148" t="s">
        <v>25</v>
      </c>
      <c r="B297" s="148"/>
      <c r="C297" s="148"/>
      <c r="D297" s="149"/>
      <c r="E297" s="42">
        <f t="shared" ref="E297:P297" si="37">E280+E292+E296</f>
        <v>68.72</v>
      </c>
      <c r="F297" s="42">
        <f t="shared" si="37"/>
        <v>63.440000000000012</v>
      </c>
      <c r="G297" s="42">
        <f t="shared" si="37"/>
        <v>281.35999999999996</v>
      </c>
      <c r="H297" s="42">
        <f t="shared" si="37"/>
        <v>1992.5500000000002</v>
      </c>
      <c r="I297" s="42">
        <f t="shared" si="37"/>
        <v>1.1570000000000003</v>
      </c>
      <c r="J297" s="42">
        <f t="shared" si="37"/>
        <v>67.510000000000005</v>
      </c>
      <c r="K297" s="42">
        <f t="shared" si="37"/>
        <v>250.5</v>
      </c>
      <c r="L297" s="42">
        <f t="shared" si="37"/>
        <v>7.6400000000000006</v>
      </c>
      <c r="M297" s="42">
        <f t="shared" si="37"/>
        <v>987.6099999999999</v>
      </c>
      <c r="N297" s="42">
        <f t="shared" si="37"/>
        <v>1338.63</v>
      </c>
      <c r="O297" s="42">
        <f t="shared" si="37"/>
        <v>333.99999999999994</v>
      </c>
      <c r="P297" s="42">
        <f t="shared" si="37"/>
        <v>14.36</v>
      </c>
    </row>
    <row r="298" spans="1:16" ht="11.15" customHeight="1" x14ac:dyDescent="0.25">
      <c r="A298" s="9"/>
      <c r="B298" s="3"/>
      <c r="C298" s="3" t="s">
        <v>87</v>
      </c>
      <c r="D298" s="3"/>
      <c r="E298" s="3"/>
      <c r="F298" s="3"/>
      <c r="G298" s="161"/>
      <c r="H298" s="161"/>
      <c r="I298" s="161"/>
      <c r="J298" s="161"/>
      <c r="K298" s="161"/>
      <c r="L298" s="161"/>
      <c r="M298" s="161"/>
      <c r="N298" s="161"/>
      <c r="O298" s="161"/>
      <c r="P298" s="162"/>
    </row>
    <row r="299" spans="1:16" ht="22" customHeight="1" x14ac:dyDescent="0.25">
      <c r="A299" s="121" t="s">
        <v>1</v>
      </c>
      <c r="B299" s="121" t="s">
        <v>2</v>
      </c>
      <c r="C299" s="121"/>
      <c r="D299" s="121" t="s">
        <v>3</v>
      </c>
      <c r="E299" s="125" t="s">
        <v>4</v>
      </c>
      <c r="F299" s="125"/>
      <c r="G299" s="125"/>
      <c r="H299" s="153" t="s">
        <v>5</v>
      </c>
      <c r="I299" s="127" t="s">
        <v>90</v>
      </c>
      <c r="J299" s="128"/>
      <c r="K299" s="128"/>
      <c r="L299" s="129"/>
      <c r="M299" s="127" t="s">
        <v>91</v>
      </c>
      <c r="N299" s="128"/>
      <c r="O299" s="128"/>
      <c r="P299" s="129"/>
    </row>
    <row r="300" spans="1:16" ht="22" customHeight="1" x14ac:dyDescent="0.2">
      <c r="A300" s="124"/>
      <c r="B300" s="122"/>
      <c r="C300" s="123"/>
      <c r="D300" s="124"/>
      <c r="E300" s="14" t="s">
        <v>6</v>
      </c>
      <c r="F300" s="14" t="s">
        <v>7</v>
      </c>
      <c r="G300" s="14" t="s">
        <v>8</v>
      </c>
      <c r="H300" s="122"/>
      <c r="I300" s="15" t="s">
        <v>92</v>
      </c>
      <c r="J300" s="15" t="s">
        <v>93</v>
      </c>
      <c r="K300" s="15" t="s">
        <v>94</v>
      </c>
      <c r="L300" s="15" t="s">
        <v>95</v>
      </c>
      <c r="M300" s="15" t="s">
        <v>96</v>
      </c>
      <c r="N300" s="15" t="s">
        <v>97</v>
      </c>
      <c r="O300" s="15" t="s">
        <v>98</v>
      </c>
      <c r="P300" s="15" t="s">
        <v>99</v>
      </c>
    </row>
    <row r="301" spans="1:16" ht="11.15" customHeight="1" x14ac:dyDescent="0.25">
      <c r="A301" s="16" t="s">
        <v>0</v>
      </c>
      <c r="B301" s="130" t="s">
        <v>9</v>
      </c>
      <c r="C301" s="130"/>
      <c r="D301" s="16" t="s">
        <v>10</v>
      </c>
      <c r="E301" s="16" t="s">
        <v>11</v>
      </c>
      <c r="F301" s="16" t="s">
        <v>12</v>
      </c>
      <c r="G301" s="16" t="s">
        <v>13</v>
      </c>
      <c r="H301" s="17" t="s">
        <v>14</v>
      </c>
      <c r="I301" s="15">
        <v>8</v>
      </c>
      <c r="J301" s="15">
        <v>9</v>
      </c>
      <c r="K301" s="15">
        <v>10</v>
      </c>
      <c r="L301" s="15">
        <v>11</v>
      </c>
      <c r="M301" s="15">
        <v>12</v>
      </c>
      <c r="N301" s="15">
        <v>13</v>
      </c>
      <c r="O301" s="15">
        <v>14</v>
      </c>
      <c r="P301" s="15">
        <v>15</v>
      </c>
    </row>
    <row r="302" spans="1:16" ht="11.15" customHeight="1" x14ac:dyDescent="0.25">
      <c r="A302" s="131" t="s">
        <v>157</v>
      </c>
      <c r="B302" s="132"/>
      <c r="C302" s="132"/>
      <c r="D302" s="132"/>
      <c r="E302" s="132"/>
      <c r="F302" s="132"/>
      <c r="G302" s="132"/>
      <c r="H302" s="132"/>
      <c r="I302" s="132"/>
      <c r="J302" s="132"/>
      <c r="K302" s="132"/>
      <c r="L302" s="132"/>
      <c r="M302" s="132"/>
      <c r="N302" s="132"/>
      <c r="O302" s="132"/>
      <c r="P302" s="133"/>
    </row>
    <row r="303" spans="1:16" ht="11.15" customHeight="1" x14ac:dyDescent="0.25">
      <c r="A303" s="38">
        <v>6</v>
      </c>
      <c r="B303" s="116" t="s">
        <v>69</v>
      </c>
      <c r="C303" s="116"/>
      <c r="D303" s="16" t="s">
        <v>89</v>
      </c>
      <c r="E303" s="20">
        <v>4.57</v>
      </c>
      <c r="F303" s="20">
        <v>6.27</v>
      </c>
      <c r="G303" s="20">
        <v>14.74</v>
      </c>
      <c r="H303" s="24">
        <v>133.79</v>
      </c>
      <c r="I303" s="22">
        <v>0.08</v>
      </c>
      <c r="J303" s="22">
        <v>0</v>
      </c>
      <c r="K303" s="22">
        <v>0</v>
      </c>
      <c r="L303" s="22">
        <v>0.44</v>
      </c>
      <c r="M303" s="22">
        <v>10.130000000000001</v>
      </c>
      <c r="N303" s="22">
        <v>51.45</v>
      </c>
      <c r="O303" s="22">
        <v>9.1999999999999993</v>
      </c>
      <c r="P303" s="22">
        <v>0.66</v>
      </c>
    </row>
    <row r="304" spans="1:16" ht="22" customHeight="1" x14ac:dyDescent="0.25">
      <c r="A304" s="76">
        <v>222</v>
      </c>
      <c r="B304" s="116" t="s">
        <v>122</v>
      </c>
      <c r="C304" s="116"/>
      <c r="D304" s="19" t="s">
        <v>187</v>
      </c>
      <c r="E304" s="25">
        <v>24.18</v>
      </c>
      <c r="F304" s="25">
        <v>21.19</v>
      </c>
      <c r="G304" s="25">
        <v>76.91</v>
      </c>
      <c r="H304" s="21">
        <v>475</v>
      </c>
      <c r="I304" s="22">
        <v>0.13600000000000001</v>
      </c>
      <c r="J304" s="22">
        <v>0.53</v>
      </c>
      <c r="K304" s="22">
        <v>125.1</v>
      </c>
      <c r="L304" s="22">
        <v>0.93</v>
      </c>
      <c r="M304" s="22">
        <v>254.23</v>
      </c>
      <c r="N304" s="22">
        <v>330.11</v>
      </c>
      <c r="O304" s="22">
        <v>43.07</v>
      </c>
      <c r="P304" s="22">
        <v>1.63</v>
      </c>
    </row>
    <row r="305" spans="1:19" ht="15.75" customHeight="1" x14ac:dyDescent="0.25">
      <c r="A305" s="18" t="s">
        <v>17</v>
      </c>
      <c r="B305" s="116" t="s">
        <v>18</v>
      </c>
      <c r="C305" s="116"/>
      <c r="D305" s="16" t="s">
        <v>16</v>
      </c>
      <c r="E305" s="20">
        <v>3.17</v>
      </c>
      <c r="F305" s="20">
        <v>2.68</v>
      </c>
      <c r="G305" s="20">
        <v>15.95</v>
      </c>
      <c r="H305" s="24">
        <v>100.6</v>
      </c>
      <c r="I305" s="22">
        <v>0.04</v>
      </c>
      <c r="J305" s="22">
        <v>1.3</v>
      </c>
      <c r="K305" s="22">
        <v>20</v>
      </c>
      <c r="L305" s="22">
        <v>0</v>
      </c>
      <c r="M305" s="22">
        <v>125.78</v>
      </c>
      <c r="N305" s="22">
        <v>90</v>
      </c>
      <c r="O305" s="22">
        <v>14</v>
      </c>
      <c r="P305" s="22">
        <v>0.13</v>
      </c>
    </row>
    <row r="306" spans="1:19" ht="11.15" customHeight="1" x14ac:dyDescent="0.25">
      <c r="A306" s="18" t="s">
        <v>57</v>
      </c>
      <c r="B306" s="117" t="s">
        <v>19</v>
      </c>
      <c r="C306" s="118"/>
      <c r="D306" s="113">
        <v>30</v>
      </c>
      <c r="E306" s="20">
        <v>2.37</v>
      </c>
      <c r="F306" s="20">
        <v>0.3</v>
      </c>
      <c r="G306" s="20">
        <v>14.49</v>
      </c>
      <c r="H306" s="24">
        <v>70.14</v>
      </c>
      <c r="I306" s="114">
        <v>0.03</v>
      </c>
      <c r="J306" s="114">
        <v>0</v>
      </c>
      <c r="K306" s="114">
        <v>0</v>
      </c>
      <c r="L306" s="114">
        <v>0.39</v>
      </c>
      <c r="M306" s="114">
        <v>6.9</v>
      </c>
      <c r="N306" s="114">
        <v>26.1</v>
      </c>
      <c r="O306" s="114">
        <v>9.9</v>
      </c>
      <c r="P306" s="114">
        <v>0.33</v>
      </c>
    </row>
    <row r="307" spans="1:19" ht="11.15" customHeight="1" x14ac:dyDescent="0.25">
      <c r="A307" s="75" t="s">
        <v>57</v>
      </c>
      <c r="B307" s="117" t="s">
        <v>24</v>
      </c>
      <c r="C307" s="118"/>
      <c r="D307" s="19" t="s">
        <v>182</v>
      </c>
      <c r="E307" s="25">
        <v>1.68</v>
      </c>
      <c r="F307" s="25">
        <v>0.33</v>
      </c>
      <c r="G307" s="25">
        <v>14.82</v>
      </c>
      <c r="H307" s="21">
        <v>68.97</v>
      </c>
      <c r="I307" s="114">
        <v>3.5000000000000003E-2</v>
      </c>
      <c r="J307" s="114">
        <v>0</v>
      </c>
      <c r="K307" s="114">
        <v>0</v>
      </c>
      <c r="L307" s="114">
        <v>0.27</v>
      </c>
      <c r="M307" s="114">
        <v>6.9</v>
      </c>
      <c r="N307" s="114">
        <v>31.8</v>
      </c>
      <c r="O307" s="114">
        <v>7.5</v>
      </c>
      <c r="P307" s="114">
        <v>0.93</v>
      </c>
    </row>
    <row r="308" spans="1:19" ht="13.5" customHeight="1" x14ac:dyDescent="0.25">
      <c r="A308" s="67"/>
      <c r="B308" s="119" t="s">
        <v>85</v>
      </c>
      <c r="C308" s="120"/>
      <c r="D308" s="22"/>
      <c r="E308" s="29">
        <f t="shared" ref="E308:P308" si="38">SUM(E303:E307)</f>
        <v>35.97</v>
      </c>
      <c r="F308" s="29">
        <f t="shared" si="38"/>
        <v>30.77</v>
      </c>
      <c r="G308" s="29">
        <f t="shared" si="38"/>
        <v>136.91</v>
      </c>
      <c r="H308" s="29">
        <f t="shared" si="38"/>
        <v>848.5</v>
      </c>
      <c r="I308" s="29">
        <f t="shared" si="38"/>
        <v>0.32100000000000006</v>
      </c>
      <c r="J308" s="29">
        <f t="shared" si="38"/>
        <v>1.83</v>
      </c>
      <c r="K308" s="29">
        <f t="shared" si="38"/>
        <v>145.1</v>
      </c>
      <c r="L308" s="29">
        <f t="shared" si="38"/>
        <v>2.0300000000000002</v>
      </c>
      <c r="M308" s="29">
        <f t="shared" si="38"/>
        <v>403.93999999999994</v>
      </c>
      <c r="N308" s="29">
        <f t="shared" si="38"/>
        <v>529.46</v>
      </c>
      <c r="O308" s="29">
        <f t="shared" si="38"/>
        <v>83.67</v>
      </c>
      <c r="P308" s="29">
        <f t="shared" si="38"/>
        <v>3.68</v>
      </c>
    </row>
    <row r="309" spans="1:19" ht="12" customHeight="1" x14ac:dyDescent="0.25">
      <c r="A309" s="131" t="s">
        <v>158</v>
      </c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3"/>
    </row>
    <row r="310" spans="1:19" ht="21.75" customHeight="1" x14ac:dyDescent="0.25">
      <c r="A310" s="40">
        <v>40</v>
      </c>
      <c r="B310" s="116" t="s">
        <v>112</v>
      </c>
      <c r="C310" s="116"/>
      <c r="D310" s="19" t="s">
        <v>31</v>
      </c>
      <c r="E310" s="25">
        <v>2.73</v>
      </c>
      <c r="F310" s="25">
        <v>7.07</v>
      </c>
      <c r="G310" s="25">
        <v>9.5500000000000007</v>
      </c>
      <c r="H310" s="21">
        <v>112.7</v>
      </c>
      <c r="I310" s="112">
        <v>0.09</v>
      </c>
      <c r="J310" s="112">
        <v>8.36</v>
      </c>
      <c r="K310" s="112">
        <v>19.8</v>
      </c>
      <c r="L310" s="112">
        <v>2.83</v>
      </c>
      <c r="M310" s="112">
        <v>19.559999999999999</v>
      </c>
      <c r="N310" s="112">
        <v>65.239999999999995</v>
      </c>
      <c r="O310" s="112">
        <v>24.13</v>
      </c>
      <c r="P310" s="112">
        <v>0.9</v>
      </c>
    </row>
    <row r="311" spans="1:19" ht="12" customHeight="1" x14ac:dyDescent="0.25">
      <c r="A311" s="18">
        <v>96</v>
      </c>
      <c r="B311" s="116" t="s">
        <v>75</v>
      </c>
      <c r="C311" s="116"/>
      <c r="D311" s="16">
        <v>250</v>
      </c>
      <c r="E311" s="20">
        <v>2.02</v>
      </c>
      <c r="F311" s="20">
        <v>5.09</v>
      </c>
      <c r="G311" s="20">
        <v>11.98</v>
      </c>
      <c r="H311" s="24">
        <v>107.25</v>
      </c>
      <c r="I311" s="22">
        <v>0.09</v>
      </c>
      <c r="J311" s="22">
        <v>8.3699999999999992</v>
      </c>
      <c r="K311" s="22">
        <v>0</v>
      </c>
      <c r="L311" s="22">
        <v>2.35</v>
      </c>
      <c r="M311" s="22">
        <v>29.15</v>
      </c>
      <c r="N311" s="22">
        <v>56.73</v>
      </c>
      <c r="O311" s="22">
        <v>24.17</v>
      </c>
      <c r="P311" s="22">
        <v>0.92</v>
      </c>
    </row>
    <row r="312" spans="1:19" ht="23.25" customHeight="1" x14ac:dyDescent="0.25">
      <c r="A312" s="38">
        <v>241</v>
      </c>
      <c r="B312" s="146" t="s">
        <v>132</v>
      </c>
      <c r="C312" s="147"/>
      <c r="D312" s="23">
        <v>10</v>
      </c>
      <c r="E312" s="31">
        <v>2.72</v>
      </c>
      <c r="F312" s="31">
        <v>1.95</v>
      </c>
      <c r="G312" s="31">
        <v>0</v>
      </c>
      <c r="H312" s="39">
        <v>28.15</v>
      </c>
      <c r="I312" s="22">
        <v>5.0000000000000001E-3</v>
      </c>
      <c r="J312" s="22">
        <v>0</v>
      </c>
      <c r="K312" s="22">
        <v>0</v>
      </c>
      <c r="L312" s="22">
        <v>7.0000000000000007E-2</v>
      </c>
      <c r="M312" s="22">
        <v>3</v>
      </c>
      <c r="N312" s="22">
        <v>21.51</v>
      </c>
      <c r="O312" s="22">
        <v>2.77</v>
      </c>
      <c r="P312" s="22">
        <v>0.36</v>
      </c>
    </row>
    <row r="313" spans="1:19" ht="12.75" customHeight="1" x14ac:dyDescent="0.25">
      <c r="A313" s="18">
        <v>143</v>
      </c>
      <c r="B313" s="116" t="s">
        <v>175</v>
      </c>
      <c r="C313" s="116"/>
      <c r="D313" s="16">
        <v>180</v>
      </c>
      <c r="E313" s="20">
        <v>3.11</v>
      </c>
      <c r="F313" s="20">
        <v>13.25</v>
      </c>
      <c r="G313" s="20">
        <v>15.35</v>
      </c>
      <c r="H313" s="24">
        <v>196.2</v>
      </c>
      <c r="I313" s="22">
        <v>0.11</v>
      </c>
      <c r="J313" s="22">
        <v>22.52</v>
      </c>
      <c r="K313" s="22">
        <v>46.8</v>
      </c>
      <c r="L313" s="22">
        <v>3.53</v>
      </c>
      <c r="M313" s="22">
        <v>64.73</v>
      </c>
      <c r="N313" s="22">
        <v>78.3</v>
      </c>
      <c r="O313" s="22">
        <v>29.27</v>
      </c>
      <c r="P313" s="22">
        <v>1.06</v>
      </c>
    </row>
    <row r="314" spans="1:19" ht="12" customHeight="1" x14ac:dyDescent="0.25">
      <c r="A314" s="18">
        <v>264</v>
      </c>
      <c r="B314" s="116" t="s">
        <v>116</v>
      </c>
      <c r="C314" s="116"/>
      <c r="D314" s="16">
        <v>100</v>
      </c>
      <c r="E314" s="20">
        <v>15.27</v>
      </c>
      <c r="F314" s="20">
        <v>22.1</v>
      </c>
      <c r="G314" s="20">
        <v>1.9</v>
      </c>
      <c r="H314" s="24">
        <v>264</v>
      </c>
      <c r="I314" s="22">
        <v>0.03</v>
      </c>
      <c r="J314" s="22">
        <v>0.32</v>
      </c>
      <c r="K314" s="22">
        <v>35.6</v>
      </c>
      <c r="L314" s="22">
        <v>2.66</v>
      </c>
      <c r="M314" s="22">
        <v>32.04</v>
      </c>
      <c r="N314" s="22">
        <v>170.43</v>
      </c>
      <c r="O314" s="22">
        <v>22.7</v>
      </c>
      <c r="P314" s="22">
        <v>2.2599999999999998</v>
      </c>
    </row>
    <row r="315" spans="1:19" ht="11.15" customHeight="1" x14ac:dyDescent="0.25">
      <c r="A315" s="18" t="s">
        <v>30</v>
      </c>
      <c r="B315" s="116" t="s">
        <v>62</v>
      </c>
      <c r="C315" s="116"/>
      <c r="D315" s="19">
        <v>100</v>
      </c>
      <c r="E315" s="25">
        <v>0.4</v>
      </c>
      <c r="F315" s="25">
        <v>0.4</v>
      </c>
      <c r="G315" s="25">
        <v>9.8000000000000007</v>
      </c>
      <c r="H315" s="21">
        <v>47</v>
      </c>
      <c r="I315" s="22">
        <v>0.03</v>
      </c>
      <c r="J315" s="22">
        <v>10</v>
      </c>
      <c r="K315" s="22">
        <v>0</v>
      </c>
      <c r="L315" s="22">
        <v>0.2</v>
      </c>
      <c r="M315" s="22">
        <v>16</v>
      </c>
      <c r="N315" s="22">
        <v>11</v>
      </c>
      <c r="O315" s="22">
        <v>9</v>
      </c>
      <c r="P315" s="22">
        <v>2.2000000000000002</v>
      </c>
    </row>
    <row r="316" spans="1:19" ht="25.5" customHeight="1" x14ac:dyDescent="0.25">
      <c r="A316" s="18" t="s">
        <v>32</v>
      </c>
      <c r="B316" s="145" t="s">
        <v>73</v>
      </c>
      <c r="C316" s="145"/>
      <c r="D316" s="16" t="s">
        <v>16</v>
      </c>
      <c r="E316" s="25">
        <v>0.16</v>
      </c>
      <c r="F316" s="25">
        <v>0.12</v>
      </c>
      <c r="G316" s="25">
        <v>28.08</v>
      </c>
      <c r="H316" s="21">
        <v>114.6</v>
      </c>
      <c r="I316" s="22">
        <v>8.0000000000000002E-3</v>
      </c>
      <c r="J316" s="22">
        <v>0.9</v>
      </c>
      <c r="K316" s="22">
        <v>0</v>
      </c>
      <c r="L316" s="22">
        <v>0.16</v>
      </c>
      <c r="M316" s="22">
        <v>15.38</v>
      </c>
      <c r="N316" s="22">
        <v>6.4</v>
      </c>
      <c r="O316" s="22">
        <v>6.34</v>
      </c>
      <c r="P316" s="22">
        <v>0.99</v>
      </c>
      <c r="S316" t="s">
        <v>87</v>
      </c>
    </row>
    <row r="317" spans="1:19" ht="11.15" customHeight="1" x14ac:dyDescent="0.25">
      <c r="A317" s="18" t="s">
        <v>61</v>
      </c>
      <c r="B317" s="116" t="s">
        <v>19</v>
      </c>
      <c r="C317" s="116"/>
      <c r="D317" s="113">
        <v>60</v>
      </c>
      <c r="E317" s="20">
        <v>4.74</v>
      </c>
      <c r="F317" s="20">
        <v>0.6</v>
      </c>
      <c r="G317" s="20">
        <v>28.98</v>
      </c>
      <c r="H317" s="24">
        <v>140.28</v>
      </c>
      <c r="I317" s="114">
        <v>0.06</v>
      </c>
      <c r="J317" s="114">
        <v>0</v>
      </c>
      <c r="K317" s="114">
        <v>0</v>
      </c>
      <c r="L317" s="114">
        <v>0.78</v>
      </c>
      <c r="M317" s="114">
        <v>13.8</v>
      </c>
      <c r="N317" s="114">
        <v>52.2</v>
      </c>
      <c r="O317" s="114">
        <v>19.8</v>
      </c>
      <c r="P317" s="114">
        <v>0.66</v>
      </c>
    </row>
    <row r="318" spans="1:19" ht="11.15" customHeight="1" x14ac:dyDescent="0.25">
      <c r="A318" s="66" t="s">
        <v>57</v>
      </c>
      <c r="B318" s="141" t="s">
        <v>24</v>
      </c>
      <c r="C318" s="141"/>
      <c r="D318" s="113">
        <v>40</v>
      </c>
      <c r="E318" s="25">
        <v>2.2400000000000002</v>
      </c>
      <c r="F318" s="25">
        <v>0.44</v>
      </c>
      <c r="G318" s="25">
        <v>19.760000000000002</v>
      </c>
      <c r="H318" s="21">
        <v>91.96</v>
      </c>
      <c r="I318" s="114">
        <v>0.04</v>
      </c>
      <c r="J318" s="114">
        <v>0</v>
      </c>
      <c r="K318" s="114">
        <v>0</v>
      </c>
      <c r="L318" s="114">
        <v>0.36</v>
      </c>
      <c r="M318" s="114">
        <v>9.1999999999999993</v>
      </c>
      <c r="N318" s="114">
        <v>42.4</v>
      </c>
      <c r="O318" s="114">
        <v>10</v>
      </c>
      <c r="P318" s="114">
        <v>1.24</v>
      </c>
    </row>
    <row r="319" spans="1:19" ht="10.5" customHeight="1" x14ac:dyDescent="0.25">
      <c r="A319" s="184" t="s">
        <v>86</v>
      </c>
      <c r="B319" s="185"/>
      <c r="C319" s="120"/>
      <c r="D319" s="17"/>
      <c r="E319" s="30">
        <f t="shared" ref="E319:P319" si="39">SUM(E310:E318)</f>
        <v>33.39</v>
      </c>
      <c r="F319" s="30">
        <f t="shared" si="39"/>
        <v>51.019999999999996</v>
      </c>
      <c r="G319" s="29">
        <f t="shared" si="39"/>
        <v>125.4</v>
      </c>
      <c r="H319" s="29">
        <f t="shared" si="39"/>
        <v>1102.1399999999999</v>
      </c>
      <c r="I319" s="29">
        <f t="shared" si="39"/>
        <v>0.46299999999999997</v>
      </c>
      <c r="J319" s="29">
        <f t="shared" si="39"/>
        <v>50.47</v>
      </c>
      <c r="K319" s="29">
        <f t="shared" si="39"/>
        <v>102.19999999999999</v>
      </c>
      <c r="L319" s="29">
        <f t="shared" si="39"/>
        <v>12.939999999999998</v>
      </c>
      <c r="M319" s="29">
        <f t="shared" si="39"/>
        <v>202.85999999999999</v>
      </c>
      <c r="N319" s="29">
        <f t="shared" si="39"/>
        <v>504.20999999999992</v>
      </c>
      <c r="O319" s="29">
        <f t="shared" si="39"/>
        <v>148.18</v>
      </c>
      <c r="P319" s="29">
        <f t="shared" si="39"/>
        <v>10.59</v>
      </c>
    </row>
    <row r="320" spans="1:19" ht="10.5" customHeight="1" x14ac:dyDescent="0.25">
      <c r="A320" s="131" t="s">
        <v>170</v>
      </c>
      <c r="B320" s="132"/>
      <c r="C320" s="132"/>
      <c r="D320" s="132"/>
      <c r="E320" s="132"/>
      <c r="F320" s="132"/>
      <c r="G320" s="132"/>
      <c r="H320" s="132"/>
      <c r="I320" s="132"/>
      <c r="J320" s="132"/>
      <c r="K320" s="132"/>
      <c r="L320" s="132"/>
      <c r="M320" s="132"/>
      <c r="N320" s="132"/>
      <c r="O320" s="132"/>
      <c r="P320" s="133"/>
    </row>
    <row r="321" spans="1:16" ht="25.5" customHeight="1" x14ac:dyDescent="0.25">
      <c r="A321" s="93">
        <v>389</v>
      </c>
      <c r="B321" s="189" t="s">
        <v>128</v>
      </c>
      <c r="C321" s="189"/>
      <c r="D321" s="66" t="s">
        <v>16</v>
      </c>
      <c r="E321" s="26">
        <v>0.6</v>
      </c>
      <c r="F321" s="26">
        <v>0.4</v>
      </c>
      <c r="G321" s="26">
        <v>32.6</v>
      </c>
      <c r="H321" s="27">
        <v>136.4</v>
      </c>
      <c r="I321" s="86">
        <v>0.04</v>
      </c>
      <c r="J321" s="86">
        <v>4</v>
      </c>
      <c r="K321" s="86">
        <v>0</v>
      </c>
      <c r="L321" s="86">
        <v>0.4</v>
      </c>
      <c r="M321" s="86">
        <v>40</v>
      </c>
      <c r="N321" s="86">
        <v>24</v>
      </c>
      <c r="O321" s="86">
        <v>18</v>
      </c>
      <c r="P321" s="86">
        <v>0.8</v>
      </c>
    </row>
    <row r="322" spans="1:16" ht="10.5" customHeight="1" x14ac:dyDescent="0.25">
      <c r="A322" s="18">
        <v>424</v>
      </c>
      <c r="B322" s="142" t="s">
        <v>171</v>
      </c>
      <c r="C322" s="143"/>
      <c r="D322" s="94">
        <v>50</v>
      </c>
      <c r="E322" s="94">
        <v>3.64</v>
      </c>
      <c r="F322" s="94">
        <v>6.26</v>
      </c>
      <c r="G322" s="94">
        <v>21.96</v>
      </c>
      <c r="H322" s="94">
        <v>159</v>
      </c>
      <c r="I322" s="94">
        <v>0.6</v>
      </c>
      <c r="J322" s="94">
        <v>0</v>
      </c>
      <c r="K322" s="94">
        <v>2</v>
      </c>
      <c r="L322" s="94">
        <v>2.33</v>
      </c>
      <c r="M322" s="94">
        <v>9.9</v>
      </c>
      <c r="N322" s="94">
        <v>35</v>
      </c>
      <c r="O322" s="94">
        <v>13.7</v>
      </c>
      <c r="P322" s="94">
        <v>0.65</v>
      </c>
    </row>
    <row r="323" spans="1:16" ht="12.75" customHeight="1" x14ac:dyDescent="0.25">
      <c r="A323" s="90"/>
      <c r="B323" s="134" t="s">
        <v>161</v>
      </c>
      <c r="C323" s="135"/>
      <c r="D323" s="17"/>
      <c r="E323" s="30">
        <f>E321+E322</f>
        <v>4.24</v>
      </c>
      <c r="F323" s="30">
        <f t="shared" ref="F323:P323" si="40">F321+F322</f>
        <v>6.66</v>
      </c>
      <c r="G323" s="30">
        <f t="shared" si="40"/>
        <v>54.56</v>
      </c>
      <c r="H323" s="30">
        <f t="shared" si="40"/>
        <v>295.39999999999998</v>
      </c>
      <c r="I323" s="30">
        <f t="shared" si="40"/>
        <v>0.64</v>
      </c>
      <c r="J323" s="30">
        <f t="shared" si="40"/>
        <v>4</v>
      </c>
      <c r="K323" s="30">
        <f t="shared" si="40"/>
        <v>2</v>
      </c>
      <c r="L323" s="30">
        <f t="shared" si="40"/>
        <v>2.73</v>
      </c>
      <c r="M323" s="30">
        <f t="shared" si="40"/>
        <v>49.9</v>
      </c>
      <c r="N323" s="30">
        <f t="shared" si="40"/>
        <v>59</v>
      </c>
      <c r="O323" s="30">
        <f t="shared" si="40"/>
        <v>31.7</v>
      </c>
      <c r="P323" s="30">
        <f t="shared" si="40"/>
        <v>1.4500000000000002</v>
      </c>
    </row>
    <row r="324" spans="1:16" ht="12" customHeight="1" x14ac:dyDescent="0.25">
      <c r="A324" s="148" t="s">
        <v>25</v>
      </c>
      <c r="B324" s="148"/>
      <c r="C324" s="148"/>
      <c r="D324" s="149"/>
      <c r="E324" s="30">
        <f>E308+E319+E323</f>
        <v>73.599999999999994</v>
      </c>
      <c r="F324" s="30">
        <f t="shared" ref="F324:P324" si="41">F308+F319+F323</f>
        <v>88.449999999999989</v>
      </c>
      <c r="G324" s="30">
        <f t="shared" si="41"/>
        <v>316.87</v>
      </c>
      <c r="H324" s="30">
        <f t="shared" si="41"/>
        <v>2246.04</v>
      </c>
      <c r="I324" s="30">
        <f t="shared" si="41"/>
        <v>1.4239999999999999</v>
      </c>
      <c r="J324" s="30">
        <f t="shared" si="41"/>
        <v>56.3</v>
      </c>
      <c r="K324" s="30">
        <f t="shared" si="41"/>
        <v>249.29999999999998</v>
      </c>
      <c r="L324" s="30">
        <f t="shared" si="41"/>
        <v>17.7</v>
      </c>
      <c r="M324" s="30">
        <f t="shared" si="41"/>
        <v>656.69999999999993</v>
      </c>
      <c r="N324" s="30">
        <f t="shared" si="41"/>
        <v>1092.67</v>
      </c>
      <c r="O324" s="30">
        <f t="shared" si="41"/>
        <v>263.55</v>
      </c>
      <c r="P324" s="30">
        <f t="shared" si="41"/>
        <v>15.719999999999999</v>
      </c>
    </row>
    <row r="325" spans="1:16" ht="11.15" customHeight="1" x14ac:dyDescent="0.25">
      <c r="A325" s="170" t="s">
        <v>50</v>
      </c>
      <c r="B325" s="170"/>
      <c r="C325" s="170"/>
      <c r="D325" s="170"/>
      <c r="E325" s="77">
        <f t="shared" ref="E325:P325" si="42">E66+E94+E120+E148+E176+E214+E243+E269+E297+E324</f>
        <v>744.39</v>
      </c>
      <c r="F325" s="77">
        <f t="shared" si="42"/>
        <v>708.74</v>
      </c>
      <c r="G325" s="77">
        <f t="shared" si="42"/>
        <v>2735.47</v>
      </c>
      <c r="H325" s="77">
        <f t="shared" si="42"/>
        <v>20562.239999999998</v>
      </c>
      <c r="I325" s="77">
        <f t="shared" si="42"/>
        <v>11.018000000000001</v>
      </c>
      <c r="J325" s="77">
        <f t="shared" si="42"/>
        <v>624.01</v>
      </c>
      <c r="K325" s="77">
        <f t="shared" si="42"/>
        <v>2737.65</v>
      </c>
      <c r="L325" s="77">
        <f t="shared" si="42"/>
        <v>152.57</v>
      </c>
      <c r="M325" s="77">
        <f t="shared" si="42"/>
        <v>7597.3899999999994</v>
      </c>
      <c r="N325" s="77">
        <f t="shared" si="42"/>
        <v>11766.430000000002</v>
      </c>
      <c r="O325" s="77">
        <f t="shared" si="42"/>
        <v>3248.63</v>
      </c>
      <c r="P325" s="77">
        <f t="shared" si="42"/>
        <v>161.87999999999997</v>
      </c>
    </row>
    <row r="326" spans="1:16" ht="9.75" customHeight="1" x14ac:dyDescent="0.25">
      <c r="A326" s="148" t="s">
        <v>51</v>
      </c>
      <c r="B326" s="148"/>
      <c r="C326" s="148"/>
      <c r="D326" s="149"/>
      <c r="E326" s="42">
        <f>E325/10</f>
        <v>74.438999999999993</v>
      </c>
      <c r="F326" s="42">
        <f t="shared" ref="F326:P326" si="43">F325/10</f>
        <v>70.873999999999995</v>
      </c>
      <c r="G326" s="42">
        <f t="shared" si="43"/>
        <v>273.54699999999997</v>
      </c>
      <c r="H326" s="42">
        <f t="shared" si="43"/>
        <v>2056.2239999999997</v>
      </c>
      <c r="I326" s="42">
        <f t="shared" si="43"/>
        <v>1.1018000000000001</v>
      </c>
      <c r="J326" s="42">
        <f t="shared" si="43"/>
        <v>62.400999999999996</v>
      </c>
      <c r="K326" s="42">
        <f t="shared" si="43"/>
        <v>273.76499999999999</v>
      </c>
      <c r="L326" s="42">
        <f t="shared" si="43"/>
        <v>15.257</v>
      </c>
      <c r="M326" s="42">
        <f t="shared" si="43"/>
        <v>759.73899999999992</v>
      </c>
      <c r="N326" s="42">
        <f t="shared" si="43"/>
        <v>1176.6430000000003</v>
      </c>
      <c r="O326" s="42">
        <f t="shared" si="43"/>
        <v>324.863</v>
      </c>
      <c r="P326" s="42">
        <f t="shared" si="43"/>
        <v>16.187999999999995</v>
      </c>
    </row>
    <row r="327" spans="1:16" ht="9.75" customHeight="1" x14ac:dyDescent="0.25">
      <c r="A327" s="100"/>
      <c r="B327" s="100"/>
      <c r="C327" s="100"/>
      <c r="D327" s="100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</row>
    <row r="328" spans="1:16" ht="9.75" customHeight="1" x14ac:dyDescent="0.25">
      <c r="A328" s="121" t="s">
        <v>134</v>
      </c>
      <c r="B328" s="121" t="s">
        <v>2</v>
      </c>
      <c r="C328" s="121"/>
      <c r="D328" s="121" t="s">
        <v>3</v>
      </c>
      <c r="E328" s="125" t="s">
        <v>4</v>
      </c>
      <c r="F328" s="125"/>
      <c r="G328" s="125"/>
      <c r="H328" s="126" t="s">
        <v>5</v>
      </c>
      <c r="I328" s="127" t="s">
        <v>90</v>
      </c>
      <c r="J328" s="128"/>
      <c r="K328" s="128"/>
      <c r="L328" s="129"/>
      <c r="M328" s="127" t="s">
        <v>91</v>
      </c>
      <c r="N328" s="128"/>
      <c r="O328" s="128"/>
      <c r="P328" s="129"/>
    </row>
    <row r="329" spans="1:16" ht="9.75" customHeight="1" x14ac:dyDescent="0.2">
      <c r="A329" s="124"/>
      <c r="B329" s="122"/>
      <c r="C329" s="123"/>
      <c r="D329" s="124"/>
      <c r="E329" s="102" t="s">
        <v>6</v>
      </c>
      <c r="F329" s="102" t="s">
        <v>7</v>
      </c>
      <c r="G329" s="102" t="s">
        <v>8</v>
      </c>
      <c r="H329" s="122"/>
      <c r="I329" s="15" t="s">
        <v>92</v>
      </c>
      <c r="J329" s="15" t="s">
        <v>93</v>
      </c>
      <c r="K329" s="15" t="s">
        <v>94</v>
      </c>
      <c r="L329" s="15" t="s">
        <v>95</v>
      </c>
      <c r="M329" s="15" t="s">
        <v>96</v>
      </c>
      <c r="N329" s="15" t="s">
        <v>97</v>
      </c>
      <c r="O329" s="15" t="s">
        <v>98</v>
      </c>
      <c r="P329" s="15" t="s">
        <v>99</v>
      </c>
    </row>
    <row r="330" spans="1:16" ht="9.75" customHeight="1" x14ac:dyDescent="0.25">
      <c r="A330" s="101" t="s">
        <v>0</v>
      </c>
      <c r="B330" s="130" t="s">
        <v>9</v>
      </c>
      <c r="C330" s="130"/>
      <c r="D330" s="101" t="s">
        <v>10</v>
      </c>
      <c r="E330" s="101" t="s">
        <v>11</v>
      </c>
      <c r="F330" s="101" t="s">
        <v>12</v>
      </c>
      <c r="G330" s="101" t="s">
        <v>13</v>
      </c>
      <c r="H330" s="17" t="s">
        <v>14</v>
      </c>
      <c r="I330" s="15">
        <v>8</v>
      </c>
      <c r="J330" s="15">
        <v>9</v>
      </c>
      <c r="K330" s="15">
        <v>10</v>
      </c>
      <c r="L330" s="15">
        <v>11</v>
      </c>
      <c r="M330" s="15">
        <v>12</v>
      </c>
      <c r="N330" s="15">
        <v>13</v>
      </c>
      <c r="O330" s="15">
        <v>14</v>
      </c>
      <c r="P330" s="15">
        <v>15</v>
      </c>
    </row>
    <row r="331" spans="1:16" ht="9.75" customHeight="1" x14ac:dyDescent="0.25">
      <c r="A331" s="131" t="s">
        <v>179</v>
      </c>
      <c r="B331" s="132"/>
      <c r="C331" s="132"/>
      <c r="D331" s="132"/>
      <c r="E331" s="132"/>
      <c r="F331" s="132"/>
      <c r="G331" s="132"/>
      <c r="H331" s="132"/>
      <c r="I331" s="132"/>
      <c r="J331" s="132"/>
      <c r="K331" s="132"/>
      <c r="L331" s="132"/>
      <c r="M331" s="132"/>
      <c r="N331" s="132"/>
      <c r="O331" s="132"/>
      <c r="P331" s="133"/>
    </row>
    <row r="332" spans="1:16" ht="9.75" customHeight="1" x14ac:dyDescent="0.25">
      <c r="A332" s="18">
        <v>3</v>
      </c>
      <c r="B332" s="116" t="s">
        <v>107</v>
      </c>
      <c r="C332" s="116"/>
      <c r="D332" s="101" t="s">
        <v>54</v>
      </c>
      <c r="E332" s="20">
        <v>6.16</v>
      </c>
      <c r="F332" s="20">
        <v>7.79</v>
      </c>
      <c r="G332" s="20">
        <v>14.83</v>
      </c>
      <c r="H332" s="24">
        <v>154</v>
      </c>
      <c r="I332" s="105">
        <v>0.04</v>
      </c>
      <c r="J332" s="105">
        <v>0.11</v>
      </c>
      <c r="K332" s="105">
        <v>54.5</v>
      </c>
      <c r="L332" s="105">
        <v>0.47</v>
      </c>
      <c r="M332" s="105">
        <v>142.19999999999999</v>
      </c>
      <c r="N332" s="105">
        <v>109.5</v>
      </c>
      <c r="O332" s="105">
        <v>11.7</v>
      </c>
      <c r="P332" s="105">
        <v>0.48</v>
      </c>
    </row>
    <row r="333" spans="1:16" ht="9.75" customHeight="1" x14ac:dyDescent="0.25">
      <c r="A333" s="38" t="s">
        <v>33</v>
      </c>
      <c r="B333" s="116" t="s">
        <v>83</v>
      </c>
      <c r="C333" s="116"/>
      <c r="D333" s="101">
        <v>205</v>
      </c>
      <c r="E333" s="20">
        <v>7.47</v>
      </c>
      <c r="F333" s="20">
        <v>8.09</v>
      </c>
      <c r="G333" s="20">
        <v>45.07</v>
      </c>
      <c r="H333" s="24">
        <v>297.07</v>
      </c>
      <c r="I333" s="105">
        <v>0.19</v>
      </c>
      <c r="J333" s="105">
        <v>1.17</v>
      </c>
      <c r="K333" s="105">
        <v>38</v>
      </c>
      <c r="L333" s="105">
        <v>0.16</v>
      </c>
      <c r="M333" s="105">
        <v>136.9</v>
      </c>
      <c r="N333" s="105">
        <v>182.87</v>
      </c>
      <c r="O333" s="105">
        <v>47.6</v>
      </c>
      <c r="P333" s="105">
        <v>1.22</v>
      </c>
    </row>
    <row r="334" spans="1:16" ht="9.75" customHeight="1" x14ac:dyDescent="0.25">
      <c r="A334" s="18" t="s">
        <v>26</v>
      </c>
      <c r="B334" s="116" t="s">
        <v>60</v>
      </c>
      <c r="C334" s="116"/>
      <c r="D334" s="19">
        <v>200</v>
      </c>
      <c r="E334" s="25">
        <v>4.08</v>
      </c>
      <c r="F334" s="25">
        <v>3.54</v>
      </c>
      <c r="G334" s="25">
        <v>17.579999999999998</v>
      </c>
      <c r="H334" s="21">
        <v>118.6</v>
      </c>
      <c r="I334" s="105">
        <v>0.06</v>
      </c>
      <c r="J334" s="105">
        <v>1.59</v>
      </c>
      <c r="K334" s="105">
        <v>24.4</v>
      </c>
      <c r="L334" s="105">
        <v>0</v>
      </c>
      <c r="M334" s="105">
        <v>152.22</v>
      </c>
      <c r="N334" s="105">
        <v>124.56</v>
      </c>
      <c r="O334" s="105">
        <v>21.34</v>
      </c>
      <c r="P334" s="105">
        <v>0.48</v>
      </c>
    </row>
    <row r="335" spans="1:16" ht="9.75" customHeight="1" x14ac:dyDescent="0.25">
      <c r="A335" s="18" t="s">
        <v>61</v>
      </c>
      <c r="B335" s="116" t="s">
        <v>19</v>
      </c>
      <c r="C335" s="116"/>
      <c r="D335" s="113">
        <v>30</v>
      </c>
      <c r="E335" s="20">
        <v>2.37</v>
      </c>
      <c r="F335" s="20">
        <v>0.3</v>
      </c>
      <c r="G335" s="20">
        <v>14.49</v>
      </c>
      <c r="H335" s="24">
        <v>70.14</v>
      </c>
      <c r="I335" s="114">
        <v>0.03</v>
      </c>
      <c r="J335" s="114">
        <v>0</v>
      </c>
      <c r="K335" s="114">
        <v>0</v>
      </c>
      <c r="L335" s="114">
        <v>0.39</v>
      </c>
      <c r="M335" s="114">
        <v>6.9</v>
      </c>
      <c r="N335" s="114">
        <v>26.1</v>
      </c>
      <c r="O335" s="114">
        <v>9.9</v>
      </c>
      <c r="P335" s="114">
        <v>0.33</v>
      </c>
    </row>
    <row r="336" spans="1:16" ht="9.75" customHeight="1" x14ac:dyDescent="0.25">
      <c r="A336" s="75" t="s">
        <v>61</v>
      </c>
      <c r="B336" s="117" t="s">
        <v>24</v>
      </c>
      <c r="C336" s="118"/>
      <c r="D336" s="19" t="s">
        <v>182</v>
      </c>
      <c r="E336" s="25">
        <v>1.68</v>
      </c>
      <c r="F336" s="25">
        <v>0.33</v>
      </c>
      <c r="G336" s="25">
        <v>14.82</v>
      </c>
      <c r="H336" s="21">
        <v>68.97</v>
      </c>
      <c r="I336" s="114">
        <v>3.5000000000000003E-2</v>
      </c>
      <c r="J336" s="114">
        <v>0</v>
      </c>
      <c r="K336" s="114">
        <v>0</v>
      </c>
      <c r="L336" s="114">
        <v>0.27</v>
      </c>
      <c r="M336" s="114">
        <v>6.9</v>
      </c>
      <c r="N336" s="114">
        <v>31.8</v>
      </c>
      <c r="O336" s="114">
        <v>7.5</v>
      </c>
      <c r="P336" s="114">
        <v>0.93</v>
      </c>
    </row>
    <row r="337" spans="1:16" ht="9.75" customHeight="1" x14ac:dyDescent="0.25">
      <c r="A337" s="67"/>
      <c r="B337" s="119" t="s">
        <v>85</v>
      </c>
      <c r="C337" s="120"/>
      <c r="D337" s="105"/>
      <c r="E337" s="29">
        <f t="shared" ref="E337:P337" si="44">SUM(E332:E336)</f>
        <v>21.76</v>
      </c>
      <c r="F337" s="29">
        <f t="shared" si="44"/>
        <v>20.049999999999997</v>
      </c>
      <c r="G337" s="29">
        <f t="shared" si="44"/>
        <v>106.78999999999999</v>
      </c>
      <c r="H337" s="29">
        <f t="shared" si="44"/>
        <v>708.78</v>
      </c>
      <c r="I337" s="29">
        <f t="shared" si="44"/>
        <v>0.35500000000000009</v>
      </c>
      <c r="J337" s="29">
        <f t="shared" si="44"/>
        <v>2.87</v>
      </c>
      <c r="K337" s="29">
        <f t="shared" si="44"/>
        <v>116.9</v>
      </c>
      <c r="L337" s="29">
        <f t="shared" si="44"/>
        <v>1.29</v>
      </c>
      <c r="M337" s="29">
        <f t="shared" si="44"/>
        <v>445.12</v>
      </c>
      <c r="N337" s="29">
        <f t="shared" si="44"/>
        <v>474.83000000000004</v>
      </c>
      <c r="O337" s="29">
        <f t="shared" si="44"/>
        <v>98.04</v>
      </c>
      <c r="P337" s="29">
        <f t="shared" si="44"/>
        <v>3.44</v>
      </c>
    </row>
    <row r="338" spans="1:16" ht="9.75" customHeight="1" x14ac:dyDescent="0.25">
      <c r="A338" s="100"/>
      <c r="B338" s="100"/>
      <c r="C338" s="100"/>
      <c r="D338" s="100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</row>
    <row r="339" spans="1:16" ht="11.15" customHeight="1" x14ac:dyDescent="0.25">
      <c r="A339" s="100"/>
      <c r="B339" s="100"/>
      <c r="C339" s="100"/>
      <c r="D339" s="100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</row>
    <row r="340" spans="1:16" ht="11.15" customHeight="1" x14ac:dyDescent="0.25">
      <c r="A340" s="100"/>
      <c r="B340" s="100"/>
      <c r="C340" s="100"/>
      <c r="D340" s="100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</row>
    <row r="341" spans="1:16" ht="11.15" customHeight="1" x14ac:dyDescent="0.25">
      <c r="A341" s="3"/>
      <c r="B341" s="3"/>
      <c r="C341" s="3"/>
      <c r="D341" s="3"/>
      <c r="E341" s="3"/>
      <c r="F341" s="3"/>
      <c r="G341" s="3"/>
      <c r="H341" s="3"/>
      <c r="I341" s="4"/>
      <c r="J341" s="4"/>
      <c r="K341" s="4"/>
      <c r="L341" s="4"/>
      <c r="M341" s="4"/>
      <c r="N341" s="4"/>
      <c r="O341" s="4"/>
      <c r="P341" s="4"/>
    </row>
    <row r="342" spans="1:16" ht="11.15" customHeight="1" x14ac:dyDescent="0.25">
      <c r="A342" s="3"/>
      <c r="B342" s="78"/>
      <c r="C342" s="3"/>
      <c r="D342" s="3"/>
      <c r="E342" s="3"/>
      <c r="F342" s="3"/>
      <c r="G342" s="3"/>
      <c r="H342" s="78"/>
      <c r="I342" s="4"/>
      <c r="J342" s="4"/>
      <c r="K342" s="4"/>
      <c r="L342" s="4"/>
      <c r="M342" s="4"/>
      <c r="N342" s="4"/>
      <c r="O342" s="4"/>
      <c r="P342" s="4"/>
    </row>
    <row r="343" spans="1:16" ht="36.75" customHeight="1" x14ac:dyDescent="0.25">
      <c r="A343" s="3"/>
      <c r="B343" s="154" t="s">
        <v>159</v>
      </c>
      <c r="C343" s="154"/>
      <c r="D343" s="154"/>
      <c r="E343" s="154"/>
      <c r="F343" s="154"/>
      <c r="G343" s="154"/>
      <c r="H343" s="3"/>
      <c r="I343" s="4"/>
      <c r="J343" s="4"/>
      <c r="K343" s="4"/>
      <c r="L343" s="4"/>
      <c r="M343" s="4"/>
      <c r="N343" s="4"/>
      <c r="O343" s="4"/>
      <c r="P343" s="4"/>
    </row>
    <row r="344" spans="1:16" ht="11.5" customHeight="1" x14ac:dyDescent="0.25">
      <c r="A344" s="3"/>
      <c r="B344" s="3"/>
      <c r="C344" s="3"/>
      <c r="D344" s="3"/>
      <c r="E344" s="3"/>
      <c r="F344" s="3"/>
      <c r="G344" s="3"/>
      <c r="H344" s="3"/>
      <c r="I344" s="4"/>
      <c r="J344" s="4"/>
      <c r="K344" s="4"/>
      <c r="L344" s="4"/>
      <c r="M344" s="4"/>
      <c r="N344" s="4"/>
      <c r="O344" s="4"/>
      <c r="P344" s="4"/>
    </row>
    <row r="345" spans="1:16" ht="11.5" customHeight="1" x14ac:dyDescent="0.25">
      <c r="A345" s="3"/>
      <c r="B345" s="3"/>
      <c r="C345" s="3"/>
      <c r="D345" s="3"/>
      <c r="E345" s="3"/>
      <c r="F345" s="3"/>
      <c r="G345" s="3"/>
      <c r="H345" s="3"/>
      <c r="I345" s="4"/>
      <c r="J345" s="4"/>
      <c r="K345" s="4"/>
      <c r="L345" s="4"/>
      <c r="M345" s="4"/>
      <c r="N345" s="4"/>
      <c r="O345" s="4"/>
      <c r="P345" s="4"/>
    </row>
    <row r="346" spans="1:16" ht="11.5" customHeight="1" x14ac:dyDescent="0.25">
      <c r="A346" s="3"/>
      <c r="B346" s="3"/>
      <c r="C346" s="3"/>
      <c r="D346" s="3"/>
      <c r="E346" s="3"/>
      <c r="F346" s="3"/>
      <c r="G346" s="3"/>
      <c r="H346" s="3"/>
      <c r="I346" s="4"/>
      <c r="J346" s="4"/>
      <c r="K346" s="4"/>
      <c r="L346" s="4"/>
      <c r="M346" s="4"/>
      <c r="N346" s="4"/>
      <c r="O346" s="4"/>
      <c r="P346" s="4"/>
    </row>
    <row r="347" spans="1:16" ht="11.5" customHeight="1" x14ac:dyDescent="0.25">
      <c r="A347" s="3"/>
      <c r="B347" s="3"/>
      <c r="C347" s="3"/>
      <c r="D347" s="3"/>
      <c r="E347" s="3"/>
      <c r="F347" s="3"/>
      <c r="G347" s="3"/>
      <c r="H347" s="3"/>
      <c r="I347" s="4"/>
      <c r="J347" s="4"/>
      <c r="K347" s="4"/>
      <c r="L347" s="4"/>
      <c r="M347" s="4"/>
      <c r="N347" s="4"/>
      <c r="O347" s="4"/>
      <c r="P347" s="4"/>
    </row>
    <row r="348" spans="1:16" ht="11.5" customHeight="1" x14ac:dyDescent="0.25">
      <c r="A348" s="3"/>
      <c r="B348" s="3"/>
      <c r="C348" s="3"/>
      <c r="D348" s="3"/>
      <c r="E348" s="3"/>
      <c r="F348" s="3"/>
      <c r="G348" s="3"/>
      <c r="H348" s="3"/>
      <c r="I348" s="4"/>
      <c r="J348" s="4"/>
      <c r="K348" s="4"/>
      <c r="L348" s="4"/>
      <c r="M348" s="4"/>
      <c r="N348" s="4"/>
      <c r="O348" s="4"/>
      <c r="P348" s="4"/>
    </row>
    <row r="349" spans="1:16" ht="11.5" customHeight="1" x14ac:dyDescent="0.25">
      <c r="A349" s="3"/>
      <c r="B349" s="3"/>
      <c r="C349" s="3"/>
      <c r="D349" s="3"/>
      <c r="E349" s="3"/>
      <c r="F349" s="3"/>
      <c r="G349" s="3"/>
      <c r="H349" s="3"/>
      <c r="I349" s="4"/>
      <c r="J349" s="4"/>
      <c r="K349" s="4"/>
      <c r="L349" s="4"/>
      <c r="M349" s="4"/>
      <c r="N349" s="4"/>
      <c r="O349" s="4"/>
      <c r="P349" s="4"/>
    </row>
    <row r="350" spans="1:16" ht="11.5" customHeight="1" x14ac:dyDescent="0.25">
      <c r="A350" s="3"/>
      <c r="B350" s="3"/>
      <c r="C350" s="3"/>
      <c r="D350" s="3"/>
      <c r="E350" s="3"/>
      <c r="F350" s="3"/>
      <c r="G350" s="3"/>
      <c r="H350" s="3"/>
      <c r="I350" s="4"/>
      <c r="J350" s="4"/>
      <c r="K350" s="4"/>
      <c r="L350" s="4"/>
      <c r="M350" s="4"/>
      <c r="N350" s="4"/>
      <c r="O350" s="4"/>
      <c r="P350" s="4"/>
    </row>
    <row r="351" spans="1:16" ht="11.5" customHeight="1" x14ac:dyDescent="0.25">
      <c r="A351" s="3"/>
      <c r="B351" s="3"/>
      <c r="C351" s="3"/>
      <c r="D351" s="3"/>
      <c r="E351" s="3"/>
      <c r="F351" s="3"/>
      <c r="G351" s="3"/>
      <c r="H351" s="3"/>
      <c r="I351" s="4"/>
      <c r="J351" s="4"/>
      <c r="K351" s="4"/>
      <c r="L351" s="4"/>
      <c r="M351" s="4"/>
      <c r="N351" s="4"/>
      <c r="O351" s="4"/>
      <c r="P351" s="4"/>
    </row>
    <row r="352" spans="1:16" ht="11.5" customHeight="1" x14ac:dyDescent="0.25">
      <c r="A352" s="3"/>
      <c r="B352" s="3"/>
      <c r="C352" s="3"/>
      <c r="D352" s="3"/>
      <c r="E352" s="3"/>
      <c r="F352" s="3"/>
      <c r="G352" s="3"/>
      <c r="H352" s="3"/>
      <c r="I352" s="4"/>
      <c r="J352" s="4"/>
      <c r="K352" s="4"/>
      <c r="L352" s="4"/>
      <c r="M352" s="4"/>
      <c r="N352" s="4"/>
      <c r="O352" s="4"/>
      <c r="P352" s="4"/>
    </row>
    <row r="353" spans="1:16" ht="11.5" customHeight="1" x14ac:dyDescent="0.25">
      <c r="A353" s="3"/>
      <c r="B353" s="3"/>
      <c r="C353" s="3"/>
      <c r="D353" s="3"/>
      <c r="E353" s="3"/>
      <c r="F353" s="3"/>
      <c r="G353" s="3"/>
      <c r="H353" s="3"/>
      <c r="I353" s="4"/>
      <c r="J353" s="4"/>
      <c r="K353" s="4"/>
      <c r="L353" s="4"/>
      <c r="M353" s="4"/>
      <c r="N353" s="4"/>
      <c r="O353" s="4"/>
      <c r="P353" s="4"/>
    </row>
    <row r="354" spans="1:16" ht="11.5" customHeight="1" x14ac:dyDescent="0.25">
      <c r="A354" s="3"/>
      <c r="B354" s="3"/>
      <c r="C354" s="3"/>
      <c r="D354" s="3"/>
      <c r="E354" s="3"/>
      <c r="F354" s="3"/>
      <c r="G354" s="3"/>
      <c r="H354" s="3"/>
      <c r="I354" s="4"/>
      <c r="J354" s="4"/>
      <c r="K354" s="4"/>
      <c r="L354" s="4"/>
      <c r="M354" s="4"/>
      <c r="N354" s="4"/>
      <c r="O354" s="4"/>
      <c r="P354" s="4"/>
    </row>
    <row r="355" spans="1:16" ht="11.5" customHeight="1" x14ac:dyDescent="0.25">
      <c r="A355" s="3"/>
      <c r="B355" s="3"/>
      <c r="C355" s="3"/>
      <c r="D355" s="3"/>
      <c r="E355" s="3"/>
      <c r="F355" s="3"/>
      <c r="G355" s="3"/>
      <c r="H355" s="3"/>
      <c r="I355" s="4"/>
      <c r="J355" s="4"/>
      <c r="K355" s="4"/>
      <c r="L355" s="4"/>
      <c r="M355" s="4"/>
      <c r="N355" s="4"/>
      <c r="O355" s="4"/>
      <c r="P355" s="4"/>
    </row>
    <row r="356" spans="1:16" ht="11.5" customHeight="1" x14ac:dyDescent="0.25">
      <c r="A356" s="3"/>
      <c r="B356" s="3"/>
      <c r="C356" s="3"/>
      <c r="D356" s="3"/>
      <c r="E356" s="3"/>
      <c r="F356" s="3"/>
      <c r="G356" s="3"/>
      <c r="H356" s="3"/>
      <c r="I356" s="4"/>
      <c r="J356" s="4"/>
      <c r="K356" s="4"/>
      <c r="L356" s="4"/>
      <c r="M356" s="4"/>
      <c r="N356" s="4"/>
      <c r="O356" s="4"/>
      <c r="P356" s="4"/>
    </row>
    <row r="357" spans="1:16" ht="11.5" customHeight="1" x14ac:dyDescent="0.25">
      <c r="A357" s="3"/>
      <c r="B357" s="3"/>
      <c r="C357" s="3"/>
      <c r="D357" s="3"/>
      <c r="E357" s="3"/>
      <c r="F357" s="3"/>
      <c r="G357" s="3"/>
      <c r="H357" s="3"/>
      <c r="I357" s="4"/>
      <c r="J357" s="4"/>
      <c r="K357" s="4"/>
      <c r="L357" s="4"/>
      <c r="M357" s="4"/>
      <c r="N357" s="4"/>
      <c r="O357" s="4"/>
      <c r="P357" s="4"/>
    </row>
  </sheetData>
  <mergeCells count="364">
    <mergeCell ref="B307:C307"/>
    <mergeCell ref="B322:C322"/>
    <mergeCell ref="B321:C321"/>
    <mergeCell ref="B202:C202"/>
    <mergeCell ref="B276:C276"/>
    <mergeCell ref="B100:C100"/>
    <mergeCell ref="B107:C107"/>
    <mergeCell ref="B113:C113"/>
    <mergeCell ref="B114:C114"/>
    <mergeCell ref="B241:C241"/>
    <mergeCell ref="B266:C266"/>
    <mergeCell ref="B267:C267"/>
    <mergeCell ref="B295:C295"/>
    <mergeCell ref="B294:C294"/>
    <mergeCell ref="B279:C279"/>
    <mergeCell ref="B117:C117"/>
    <mergeCell ref="B118:C118"/>
    <mergeCell ref="B145:C145"/>
    <mergeCell ref="B146:C146"/>
    <mergeCell ref="B173:C173"/>
    <mergeCell ref="B174:C174"/>
    <mergeCell ref="B211:C211"/>
    <mergeCell ref="B109:C109"/>
    <mergeCell ref="B135:C135"/>
    <mergeCell ref="B112:C112"/>
    <mergeCell ref="B137:C137"/>
    <mergeCell ref="B136:C136"/>
    <mergeCell ref="B110:C110"/>
    <mergeCell ref="B111:C111"/>
    <mergeCell ref="A3:C3"/>
    <mergeCell ref="A5:C5"/>
    <mergeCell ref="A7:C7"/>
    <mergeCell ref="A26:C26"/>
    <mergeCell ref="A122:A123"/>
    <mergeCell ref="B128:C128"/>
    <mergeCell ref="B129:C129"/>
    <mergeCell ref="A35:H35"/>
    <mergeCell ref="A41:A42"/>
    <mergeCell ref="B41:C42"/>
    <mergeCell ref="D41:D42"/>
    <mergeCell ref="E41:G41"/>
    <mergeCell ref="H41:H42"/>
    <mergeCell ref="B43:C43"/>
    <mergeCell ref="B45:C45"/>
    <mergeCell ref="A39:B39"/>
    <mergeCell ref="B37:H37"/>
    <mergeCell ref="B102:C102"/>
    <mergeCell ref="E68:G68"/>
    <mergeCell ref="M3:P3"/>
    <mergeCell ref="M5:P5"/>
    <mergeCell ref="A6:C6"/>
    <mergeCell ref="M6:P6"/>
    <mergeCell ref="M7:P7"/>
    <mergeCell ref="D15:L17"/>
    <mergeCell ref="A324:D324"/>
    <mergeCell ref="A319:C319"/>
    <mergeCell ref="B312:C312"/>
    <mergeCell ref="B282:C282"/>
    <mergeCell ref="I245:L245"/>
    <mergeCell ref="M245:P245"/>
    <mergeCell ref="I271:L271"/>
    <mergeCell ref="M271:P271"/>
    <mergeCell ref="A271:A272"/>
    <mergeCell ref="B271:C272"/>
    <mergeCell ref="D245:D246"/>
    <mergeCell ref="B299:C300"/>
    <mergeCell ref="D299:D300"/>
    <mergeCell ref="B310:C310"/>
    <mergeCell ref="B256:C256"/>
    <mergeCell ref="B290:C290"/>
    <mergeCell ref="B306:C306"/>
    <mergeCell ref="B283:C283"/>
    <mergeCell ref="B289:C289"/>
    <mergeCell ref="B287:C287"/>
    <mergeCell ref="B284:C284"/>
    <mergeCell ref="B285:C285"/>
    <mergeCell ref="B288:C288"/>
    <mergeCell ref="B292:C292"/>
    <mergeCell ref="B252:C252"/>
    <mergeCell ref="D271:D272"/>
    <mergeCell ref="H216:H217"/>
    <mergeCell ref="B218:C218"/>
    <mergeCell ref="B273:C273"/>
    <mergeCell ref="E245:G245"/>
    <mergeCell ref="A248:P248"/>
    <mergeCell ref="B237:C237"/>
    <mergeCell ref="B238:C238"/>
    <mergeCell ref="B231:C231"/>
    <mergeCell ref="B235:C235"/>
    <mergeCell ref="H245:H246"/>
    <mergeCell ref="B240:C240"/>
    <mergeCell ref="E271:G271"/>
    <mergeCell ref="H271:H272"/>
    <mergeCell ref="A269:D269"/>
    <mergeCell ref="B249:C249"/>
    <mergeCell ref="B258:C258"/>
    <mergeCell ref="B253:C253"/>
    <mergeCell ref="B232:C232"/>
    <mergeCell ref="A191:P191"/>
    <mergeCell ref="I150:L150"/>
    <mergeCell ref="M150:P150"/>
    <mergeCell ref="I188:L188"/>
    <mergeCell ref="M188:P188"/>
    <mergeCell ref="E188:G188"/>
    <mergeCell ref="A243:D243"/>
    <mergeCell ref="B230:C230"/>
    <mergeCell ref="B188:C189"/>
    <mergeCell ref="B233:C233"/>
    <mergeCell ref="B236:C236"/>
    <mergeCell ref="B234:C234"/>
    <mergeCell ref="A227:P227"/>
    <mergeCell ref="B192:C192"/>
    <mergeCell ref="B224:C224"/>
    <mergeCell ref="B229:C229"/>
    <mergeCell ref="B205:C205"/>
    <mergeCell ref="M216:P216"/>
    <mergeCell ref="B204:C204"/>
    <mergeCell ref="B201:C201"/>
    <mergeCell ref="B199:C199"/>
    <mergeCell ref="A198:P198"/>
    <mergeCell ref="D122:D123"/>
    <mergeCell ref="E122:G122"/>
    <mergeCell ref="H122:H123"/>
    <mergeCell ref="B195:C195"/>
    <mergeCell ref="H188:H189"/>
    <mergeCell ref="B152:C152"/>
    <mergeCell ref="A148:D148"/>
    <mergeCell ref="B166:C166"/>
    <mergeCell ref="B167:C167"/>
    <mergeCell ref="B169:C169"/>
    <mergeCell ref="B154:C154"/>
    <mergeCell ref="B140:C140"/>
    <mergeCell ref="B122:C123"/>
    <mergeCell ref="B130:C130"/>
    <mergeCell ref="B170:C170"/>
    <mergeCell ref="B155:C155"/>
    <mergeCell ref="B157:C157"/>
    <mergeCell ref="B158:C158"/>
    <mergeCell ref="B162:C162"/>
    <mergeCell ref="B156:C156"/>
    <mergeCell ref="B194:C194"/>
    <mergeCell ref="B168:C168"/>
    <mergeCell ref="A161:P161"/>
    <mergeCell ref="B160:C160"/>
    <mergeCell ref="I41:L41"/>
    <mergeCell ref="A99:P99"/>
    <mergeCell ref="A106:P106"/>
    <mergeCell ref="I122:L122"/>
    <mergeCell ref="M122:P122"/>
    <mergeCell ref="A125:P125"/>
    <mergeCell ref="A132:P132"/>
    <mergeCell ref="A153:P153"/>
    <mergeCell ref="M41:P41"/>
    <mergeCell ref="A44:P44"/>
    <mergeCell ref="A51:P51"/>
    <mergeCell ref="I68:L68"/>
    <mergeCell ref="M68:P68"/>
    <mergeCell ref="A71:P71"/>
    <mergeCell ref="A78:P78"/>
    <mergeCell ref="I96:L96"/>
    <mergeCell ref="M96:P96"/>
    <mergeCell ref="B61:C61"/>
    <mergeCell ref="B127:C127"/>
    <mergeCell ref="B46:C46"/>
    <mergeCell ref="B63:C63"/>
    <mergeCell ref="B47:C47"/>
    <mergeCell ref="B76:C76"/>
    <mergeCell ref="E150:G150"/>
    <mergeCell ref="A325:D325"/>
    <mergeCell ref="A326:D326"/>
    <mergeCell ref="A245:A246"/>
    <mergeCell ref="B245:C246"/>
    <mergeCell ref="B259:C259"/>
    <mergeCell ref="B260:C260"/>
    <mergeCell ref="B261:C261"/>
    <mergeCell ref="B262:C262"/>
    <mergeCell ref="B263:C263"/>
    <mergeCell ref="B247:C247"/>
    <mergeCell ref="B250:C250"/>
    <mergeCell ref="B254:C254"/>
    <mergeCell ref="B264:C264"/>
    <mergeCell ref="B251:C251"/>
    <mergeCell ref="A255:P255"/>
    <mergeCell ref="B277:C277"/>
    <mergeCell ref="A274:P274"/>
    <mergeCell ref="A281:P281"/>
    <mergeCell ref="I299:L299"/>
    <mergeCell ref="M299:P299"/>
    <mergeCell ref="A302:P302"/>
    <mergeCell ref="A309:P309"/>
    <mergeCell ref="B314:C314"/>
    <mergeCell ref="A299:A300"/>
    <mergeCell ref="E28:H28"/>
    <mergeCell ref="E29:H29"/>
    <mergeCell ref="B36:H36"/>
    <mergeCell ref="B304:C304"/>
    <mergeCell ref="B133:C133"/>
    <mergeCell ref="B79:C79"/>
    <mergeCell ref="B228:C228"/>
    <mergeCell ref="B115:C115"/>
    <mergeCell ref="B131:C131"/>
    <mergeCell ref="A120:D120"/>
    <mergeCell ref="B124:C124"/>
    <mergeCell ref="B48:C48"/>
    <mergeCell ref="B171:C171"/>
    <mergeCell ref="D68:D69"/>
    <mergeCell ref="B52:C52"/>
    <mergeCell ref="B53:C53"/>
    <mergeCell ref="B50:C50"/>
    <mergeCell ref="B54:C54"/>
    <mergeCell ref="B56:C56"/>
    <mergeCell ref="B49:C49"/>
    <mergeCell ref="B85:C85"/>
    <mergeCell ref="A66:D66"/>
    <mergeCell ref="B73:C73"/>
    <mergeCell ref="B278:C278"/>
    <mergeCell ref="I216:L216"/>
    <mergeCell ref="B208:C208"/>
    <mergeCell ref="A216:A217"/>
    <mergeCell ref="B216:C217"/>
    <mergeCell ref="D216:D217"/>
    <mergeCell ref="A214:D214"/>
    <mergeCell ref="B222:C222"/>
    <mergeCell ref="B225:C225"/>
    <mergeCell ref="B226:C226"/>
    <mergeCell ref="A219:P219"/>
    <mergeCell ref="B206:C206"/>
    <mergeCell ref="B212:C212"/>
    <mergeCell ref="E216:G216"/>
    <mergeCell ref="B220:C220"/>
    <mergeCell ref="B221:C221"/>
    <mergeCell ref="D150:D151"/>
    <mergeCell ref="B207:C207"/>
    <mergeCell ref="B200:C200"/>
    <mergeCell ref="B190:C190"/>
    <mergeCell ref="B197:C197"/>
    <mergeCell ref="B183:C183"/>
    <mergeCell ref="B184:C184"/>
    <mergeCell ref="B185:C185"/>
    <mergeCell ref="B186:C186"/>
    <mergeCell ref="B187:C187"/>
    <mergeCell ref="B143:C143"/>
    <mergeCell ref="A150:A151"/>
    <mergeCell ref="B159:C159"/>
    <mergeCell ref="H150:H151"/>
    <mergeCell ref="B193:C193"/>
    <mergeCell ref="D188:D189"/>
    <mergeCell ref="A188:A189"/>
    <mergeCell ref="B150:C151"/>
    <mergeCell ref="B343:G343"/>
    <mergeCell ref="B163:C163"/>
    <mergeCell ref="B164:C164"/>
    <mergeCell ref="B203:C203"/>
    <mergeCell ref="A176:D176"/>
    <mergeCell ref="B165:C165"/>
    <mergeCell ref="B196:C196"/>
    <mergeCell ref="E299:G299"/>
    <mergeCell ref="G298:P298"/>
    <mergeCell ref="B323:C323"/>
    <mergeCell ref="A320:P320"/>
    <mergeCell ref="B257:C257"/>
    <mergeCell ref="B313:C313"/>
    <mergeCell ref="B315:C315"/>
    <mergeCell ref="B316:C316"/>
    <mergeCell ref="A328:A329"/>
    <mergeCell ref="B138:C138"/>
    <mergeCell ref="B139:C139"/>
    <mergeCell ref="B141:C141"/>
    <mergeCell ref="B142:C142"/>
    <mergeCell ref="B317:C317"/>
    <mergeCell ref="B318:C318"/>
    <mergeCell ref="B311:C311"/>
    <mergeCell ref="B280:C280"/>
    <mergeCell ref="B209:C209"/>
    <mergeCell ref="B223:C223"/>
    <mergeCell ref="B291:C291"/>
    <mergeCell ref="A297:D297"/>
    <mergeCell ref="B303:C303"/>
    <mergeCell ref="B275:C275"/>
    <mergeCell ref="B305:C305"/>
    <mergeCell ref="A239:P239"/>
    <mergeCell ref="B242:C242"/>
    <mergeCell ref="A265:P265"/>
    <mergeCell ref="B268:C268"/>
    <mergeCell ref="A293:P293"/>
    <mergeCell ref="B296:C296"/>
    <mergeCell ref="H299:H300"/>
    <mergeCell ref="B301:C301"/>
    <mergeCell ref="B308:C308"/>
    <mergeCell ref="B96:C97"/>
    <mergeCell ref="D96:D97"/>
    <mergeCell ref="B75:C75"/>
    <mergeCell ref="B70:C70"/>
    <mergeCell ref="B72:C72"/>
    <mergeCell ref="B81:C81"/>
    <mergeCell ref="B93:C93"/>
    <mergeCell ref="B74:C74"/>
    <mergeCell ref="B77:C77"/>
    <mergeCell ref="B89:C89"/>
    <mergeCell ref="A94:D94"/>
    <mergeCell ref="B83:C83"/>
    <mergeCell ref="B84:C84"/>
    <mergeCell ref="B87:C87"/>
    <mergeCell ref="B86:C86"/>
    <mergeCell ref="B91:C91"/>
    <mergeCell ref="B92:C92"/>
    <mergeCell ref="B88:C88"/>
    <mergeCell ref="B55:C55"/>
    <mergeCell ref="B57:C57"/>
    <mergeCell ref="B101:C101"/>
    <mergeCell ref="B103:C103"/>
    <mergeCell ref="B58:C58"/>
    <mergeCell ref="B59:C59"/>
    <mergeCell ref="B60:C60"/>
    <mergeCell ref="B126:C126"/>
    <mergeCell ref="B105:C105"/>
    <mergeCell ref="B108:C108"/>
    <mergeCell ref="B104:C104"/>
    <mergeCell ref="A62:P62"/>
    <mergeCell ref="B64:C64"/>
    <mergeCell ref="B65:C65"/>
    <mergeCell ref="A90:P90"/>
    <mergeCell ref="H68:H69"/>
    <mergeCell ref="E96:G96"/>
    <mergeCell ref="H96:H97"/>
    <mergeCell ref="B82:C82"/>
    <mergeCell ref="A68:A69"/>
    <mergeCell ref="B68:C69"/>
    <mergeCell ref="B80:C80"/>
    <mergeCell ref="B98:C98"/>
    <mergeCell ref="A96:A97"/>
    <mergeCell ref="I328:L328"/>
    <mergeCell ref="M328:P328"/>
    <mergeCell ref="B330:C330"/>
    <mergeCell ref="A331:P331"/>
    <mergeCell ref="B332:C332"/>
    <mergeCell ref="A116:Q116"/>
    <mergeCell ref="B119:C119"/>
    <mergeCell ref="A144:P144"/>
    <mergeCell ref="B147:C147"/>
    <mergeCell ref="A172:P172"/>
    <mergeCell ref="B175:C175"/>
    <mergeCell ref="A210:P210"/>
    <mergeCell ref="B213:C213"/>
    <mergeCell ref="B134:C134"/>
    <mergeCell ref="A178:A179"/>
    <mergeCell ref="B178:C179"/>
    <mergeCell ref="D178:D179"/>
    <mergeCell ref="E178:G178"/>
    <mergeCell ref="H178:H179"/>
    <mergeCell ref="I178:L178"/>
    <mergeCell ref="M178:P178"/>
    <mergeCell ref="B180:C180"/>
    <mergeCell ref="A181:P181"/>
    <mergeCell ref="B182:C182"/>
    <mergeCell ref="B333:C333"/>
    <mergeCell ref="B334:C334"/>
    <mergeCell ref="B335:C335"/>
    <mergeCell ref="B336:C336"/>
    <mergeCell ref="B337:C337"/>
    <mergeCell ref="B328:C329"/>
    <mergeCell ref="D328:D329"/>
    <mergeCell ref="E328:G328"/>
    <mergeCell ref="H328:H329"/>
  </mergeCells>
  <pageMargins left="0.25" right="0.25" top="0.75" bottom="0.75" header="0.3" footer="0.3"/>
  <pageSetup paperSize="9" pageOrder="overThenDown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AWJJH2MPE6E2-1757921816-835</_dlc_DocId>
    <_dlc_DocIdUrl xmlns="4a252ca3-5a62-4c1c-90a6-29f4710e47f8">
      <Url>http://edu-sps.koiro.local/Kostroma_EDU/licei20/_layouts/15/DocIdRedir.aspx?ID=AWJJH2MPE6E2-1757921816-835</Url>
      <Description>AWJJH2MPE6E2-1757921816-835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85093B46B7C9343B3C5F7588B2FCA63" ma:contentTypeVersion="49" ma:contentTypeDescription="Создание документа." ma:contentTypeScope="" ma:versionID="730f18cbc574eb59af5196fb86861396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45d92a831f630846e920fd49d9864d72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63EB5C-2736-421A-A7E8-AC29F6C12670}"/>
</file>

<file path=customXml/itemProps2.xml><?xml version="1.0" encoding="utf-8"?>
<ds:datastoreItem xmlns:ds="http://schemas.openxmlformats.org/officeDocument/2006/customXml" ds:itemID="{DACF216B-58D6-41A9-B981-D344F121A0DF}"/>
</file>

<file path=customXml/itemProps3.xml><?xml version="1.0" encoding="utf-8"?>
<ds:datastoreItem xmlns:ds="http://schemas.openxmlformats.org/officeDocument/2006/customXml" ds:itemID="{39819AEF-8A53-4225-BFAD-7BF529EB0042}"/>
</file>

<file path=customXml/itemProps4.xml><?xml version="1.0" encoding="utf-8"?>
<ds:datastoreItem xmlns:ds="http://schemas.openxmlformats.org/officeDocument/2006/customXml" ds:itemID="{90340F88-90E5-484A-8AF9-7467C3CA26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Фокина Маргарита Анатольевна</dc:creator>
  <cp:lastModifiedBy>User</cp:lastModifiedBy>
  <cp:lastPrinted>2020-09-14T06:56:27Z</cp:lastPrinted>
  <dcterms:created xsi:type="dcterms:W3CDTF">2020-04-30T08:31:26Z</dcterms:created>
  <dcterms:modified xsi:type="dcterms:W3CDTF">2021-10-13T12:00:28Z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0x010100B85093B46B7C9343B3C5F7588B2FCA63</vt:lpwstr>
  </property>
  <property fmtid="{D5CDD505-2E9C-101B-9397-08002B2CF9AE}" pid="3" name="_dlc_DocIdItemGuid">
    <vt:lpwstr>4ba5a2a7-df77-465e-a48c-88591776bcf2</vt:lpwstr>
  </property>
</Properties>
</file>