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7" i="1"/>
  <c r="I7" i="1"/>
  <c r="H7" i="1"/>
  <c r="G7" i="1"/>
  <c r="G6" i="1"/>
  <c r="H6" i="1"/>
  <c r="I6" i="1"/>
  <c r="J6" i="1"/>
  <c r="J15" i="1" l="1"/>
  <c r="I15" i="1"/>
  <c r="H15" i="1"/>
  <c r="G15" i="1"/>
</calcChain>
</file>

<file path=xl/sharedStrings.xml><?xml version="1.0" encoding="utf-8"?>
<sst xmlns="http://schemas.openxmlformats.org/spreadsheetml/2006/main" count="42" uniqueCount="39">
  <si>
    <t>Школа</t>
  </si>
  <si>
    <t>"Гимназия №15" города Костромы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</si>
  <si>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</si>
  <si>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</si>
  <si>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</si>
  <si>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</si>
  <si>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</si>
  <si>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</si>
  <si>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</si>
  <si>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</si>
  <si>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</si>
  <si>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</si>
  <si>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</si>
  <si>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</si>
  <si>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</si>
  <si>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гор. блюдо</t>
  </si>
  <si>
    <t>гор. напиток</t>
  </si>
  <si>
    <t>хлеб</t>
  </si>
  <si>
    <t>-</t>
  </si>
  <si>
    <t>1 блюдо</t>
  </si>
  <si>
    <t>2 блюдо</t>
  </si>
  <si>
    <t>гарнир</t>
  </si>
  <si>
    <t>сладкое</t>
  </si>
  <si>
    <t>хлеб черный</t>
  </si>
  <si>
    <t>хлеб  ржаной</t>
  </si>
  <si>
    <t>батон нарезной</t>
  </si>
  <si>
    <t>День</t>
  </si>
  <si>
    <t>Бутерброд с сыром и маслом сливочным</t>
  </si>
  <si>
    <t>Запеканка из творога со сгущенным молоком</t>
  </si>
  <si>
    <t>Чай с сахаром и лимоном</t>
  </si>
  <si>
    <t>200/7</t>
  </si>
  <si>
    <t>Салат картоф. с солеными огурцами и зелен. горошком</t>
  </si>
  <si>
    <t>Борщ с капустой, картофелем, сметаной и мясом свинины</t>
  </si>
  <si>
    <t>Компот из свежих яблок</t>
  </si>
  <si>
    <t>250/10/10</t>
  </si>
  <si>
    <t xml:space="preserve">Котлета рыбная </t>
  </si>
  <si>
    <t xml:space="preserve">Каша рассыпчатая перловая </t>
  </si>
  <si>
    <t>Яблоко свежее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</si>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</sst>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" xfId="0" applyNumberFormat="1" applyBorder="1"/>
    <xf numFmtId="2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3.28515625" customWidth="1"/>
    <col min="3" max="3" width="7.28515625" customWidth="1"/>
    <col min="4" max="4" width="57.140625" customWidth="1"/>
    <col min="6" max="6" width="6" customWidth="1"/>
    <col min="7" max="7" width="13.42578125" customWidth="1"/>
    <col min="8" max="8" width="6.5703125" customWidth="1"/>
    <col min="9" max="9" width="6.42578125" customWidth="1"/>
    <col min="10" max="10" width="10.140625" customWidth="1"/>
  </cols>
  <sheetData>
    <row r="1" spans="1:10" ht="15.75" thickBot="1" x14ac:dyDescent="0.3">
      <c r="A1" t="s">
        <v>0</v>
      </c>
      <c r="B1" s="29" t="s">
        <v>1</v>
      </c>
      <c r="C1" s="29"/>
      <c r="D1" s="29"/>
      <c r="I1" t="s">
        <v>26</v>
      </c>
      <c r="J1" s="11">
        <v>44964</v>
      </c>
    </row>
    <row r="2" spans="1:10" ht="15.75" thickBot="1" x14ac:dyDescent="0.3">
      <c r="A2" s="5" t="s">
        <v>2</v>
      </c>
      <c r="B2" s="3" t="s">
        <v>3</v>
      </c>
      <c r="C2" s="3" t="s">
        <v>4</v>
      </c>
      <c r="D2" s="7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</row>
    <row r="3" spans="1:10" x14ac:dyDescent="0.25">
      <c r="A3" s="30" t="s">
        <v>12</v>
      </c>
      <c r="B3" s="2" t="s">
        <v>14</v>
      </c>
      <c r="C3" s="8">
        <v>3</v>
      </c>
      <c r="D3" s="2" t="s">
        <v>27</v>
      </c>
      <c r="E3" s="12">
        <v>50</v>
      </c>
      <c r="F3" s="18">
        <v>15.6</v>
      </c>
      <c r="G3" s="12">
        <v>154</v>
      </c>
      <c r="H3" s="12">
        <v>6.16</v>
      </c>
      <c r="I3" s="12">
        <v>7.79</v>
      </c>
      <c r="J3" s="13">
        <v>14.83</v>
      </c>
    </row>
    <row r="4" spans="1:10" x14ac:dyDescent="0.25">
      <c r="A4" s="31"/>
      <c r="B4" s="1" t="s">
        <v>15</v>
      </c>
      <c r="C4" s="9">
        <v>223</v>
      </c>
      <c r="D4" s="1" t="s">
        <v>28</v>
      </c>
      <c r="E4" s="14" t="s">
        <v>38</v>
      </c>
      <c r="F4" s="19">
        <v>51.41</v>
      </c>
      <c r="G4" s="14">
        <v>463</v>
      </c>
      <c r="H4" s="14">
        <v>27.69</v>
      </c>
      <c r="I4" s="14">
        <v>23.14</v>
      </c>
      <c r="J4" s="15">
        <v>36.08</v>
      </c>
    </row>
    <row r="5" spans="1:10" x14ac:dyDescent="0.25">
      <c r="A5" s="31"/>
      <c r="B5" s="1" t="s">
        <v>16</v>
      </c>
      <c r="C5" s="9">
        <v>431</v>
      </c>
      <c r="D5" s="1" t="s">
        <v>29</v>
      </c>
      <c r="E5" s="14" t="s">
        <v>30</v>
      </c>
      <c r="F5" s="19">
        <v>3.04</v>
      </c>
      <c r="G5" s="14">
        <v>62</v>
      </c>
      <c r="H5" s="14">
        <v>0.3</v>
      </c>
      <c r="I5" s="14">
        <v>0.1</v>
      </c>
      <c r="J5" s="15">
        <v>15.2</v>
      </c>
    </row>
    <row r="6" spans="1:10" x14ac:dyDescent="0.25">
      <c r="A6" s="31"/>
      <c r="B6" s="1" t="s">
        <v>17</v>
      </c>
      <c r="C6" s="9" t="s">
        <v>18</v>
      </c>
      <c r="D6" s="1" t="s">
        <v>25</v>
      </c>
      <c r="E6" s="14">
        <v>49</v>
      </c>
      <c r="F6" s="19">
        <v>3.32</v>
      </c>
      <c r="G6" s="19">
        <f>70.14/30*49</f>
        <v>114.562</v>
      </c>
      <c r="H6" s="19">
        <f>2.37/30*49</f>
        <v>3.871</v>
      </c>
      <c r="I6" s="19">
        <f>0.3/30*49</f>
        <v>0.49</v>
      </c>
      <c r="J6" s="21">
        <f>14.49/30*49</f>
        <v>23.666999999999998</v>
      </c>
    </row>
    <row r="7" spans="1:10" x14ac:dyDescent="0.25">
      <c r="A7" s="31"/>
      <c r="B7" s="1"/>
      <c r="C7" s="9"/>
      <c r="D7" s="1" t="s">
        <v>24</v>
      </c>
      <c r="E7" s="14">
        <v>13.2</v>
      </c>
      <c r="F7" s="19">
        <v>0.63</v>
      </c>
      <c r="G7" s="19">
        <f>120.23/48*13.2</f>
        <v>33.063249999999996</v>
      </c>
      <c r="H7" s="19">
        <f>3.03/48*13.2</f>
        <v>0.83324999999999994</v>
      </c>
      <c r="I7" s="19">
        <f>0.53/48*13.2</f>
        <v>0.14574999999999999</v>
      </c>
      <c r="J7" s="21">
        <f>23.73/48*13.2</f>
        <v>6.5257499999999995</v>
      </c>
    </row>
    <row r="8" spans="1:10" x14ac:dyDescent="0.25">
      <c r="A8" s="31"/>
      <c r="B8" s="1"/>
      <c r="C8" s="9"/>
      <c r="D8" s="1"/>
      <c r="E8" s="14"/>
      <c r="F8" s="19"/>
      <c r="G8" s="14"/>
      <c r="H8" s="14"/>
      <c r="I8" s="14"/>
      <c r="J8" s="15"/>
    </row>
    <row r="9" spans="1:10" ht="15.75" thickBot="1" x14ac:dyDescent="0.3">
      <c r="A9" s="31"/>
      <c r="B9" s="1"/>
      <c r="C9" s="9"/>
      <c r="D9" s="1"/>
      <c r="E9" s="14"/>
      <c r="F9" s="19"/>
      <c r="G9" s="14"/>
      <c r="H9" s="14"/>
      <c r="I9" s="14"/>
      <c r="J9" s="15"/>
    </row>
    <row r="10" spans="1:10" x14ac:dyDescent="0.25">
      <c r="A10" s="32" t="s">
        <v>13</v>
      </c>
      <c r="B10" s="6" t="s">
        <v>14</v>
      </c>
      <c r="C10" s="10">
        <v>42</v>
      </c>
      <c r="D10" s="6" t="s">
        <v>31</v>
      </c>
      <c r="E10" s="16">
        <v>60</v>
      </c>
      <c r="F10" s="20">
        <v>5.43</v>
      </c>
      <c r="G10" s="16">
        <v>59.7</v>
      </c>
      <c r="H10" s="16">
        <v>1.07</v>
      </c>
      <c r="I10" s="16">
        <v>3.7</v>
      </c>
      <c r="J10" s="17">
        <v>5.55</v>
      </c>
    </row>
    <row r="11" spans="1:10" x14ac:dyDescent="0.25">
      <c r="A11" s="31"/>
      <c r="B11" s="1" t="s">
        <v>19</v>
      </c>
      <c r="C11" s="9">
        <v>76</v>
      </c>
      <c r="D11" s="1" t="s">
        <v>32</v>
      </c>
      <c r="E11" s="14" t="s">
        <v>34</v>
      </c>
      <c r="F11" s="19">
        <v>17.63</v>
      </c>
      <c r="G11" s="14">
        <v>140.15</v>
      </c>
      <c r="H11" s="14">
        <v>5.92</v>
      </c>
      <c r="I11" s="14">
        <v>7.55</v>
      </c>
      <c r="J11" s="15">
        <v>12.1</v>
      </c>
    </row>
    <row r="12" spans="1:10" x14ac:dyDescent="0.25">
      <c r="A12" s="31"/>
      <c r="B12" s="1" t="s">
        <v>20</v>
      </c>
      <c r="C12" s="9">
        <v>234</v>
      </c>
      <c r="D12" s="1" t="s">
        <v>35</v>
      </c>
      <c r="E12" s="14">
        <v>100</v>
      </c>
      <c r="F12" s="19">
        <v>31.5</v>
      </c>
      <c r="G12" s="14">
        <v>188</v>
      </c>
      <c r="H12" s="14">
        <v>13</v>
      </c>
      <c r="I12" s="14">
        <v>8.08</v>
      </c>
      <c r="J12" s="15">
        <v>15.84</v>
      </c>
    </row>
    <row r="13" spans="1:10" x14ac:dyDescent="0.25">
      <c r="A13" s="31"/>
      <c r="B13" s="1" t="s">
        <v>21</v>
      </c>
      <c r="C13" s="9">
        <v>171</v>
      </c>
      <c r="D13" s="1" t="s">
        <v>36</v>
      </c>
      <c r="E13" s="14">
        <v>160</v>
      </c>
      <c r="F13" s="19">
        <v>4.71</v>
      </c>
      <c r="G13" s="14">
        <v>220</v>
      </c>
      <c r="H13" s="14">
        <v>4.6399999999999997</v>
      </c>
      <c r="I13" s="14">
        <v>7.79</v>
      </c>
      <c r="J13" s="15">
        <v>32.909999999999997</v>
      </c>
    </row>
    <row r="14" spans="1:10" x14ac:dyDescent="0.25">
      <c r="A14" s="31"/>
      <c r="B14" s="1" t="s">
        <v>22</v>
      </c>
      <c r="C14" s="9">
        <v>372</v>
      </c>
      <c r="D14" s="1" t="s">
        <v>33</v>
      </c>
      <c r="E14" s="14">
        <v>200</v>
      </c>
      <c r="F14" s="19">
        <v>5.04</v>
      </c>
      <c r="G14" s="14">
        <v>97.6</v>
      </c>
      <c r="H14" s="14">
        <v>0.16</v>
      </c>
      <c r="I14" s="14">
        <v>0.16</v>
      </c>
      <c r="J14" s="15">
        <v>23.88</v>
      </c>
    </row>
    <row r="15" spans="1:10" x14ac:dyDescent="0.25">
      <c r="A15" s="31"/>
      <c r="B15" s="1" t="s">
        <v>22</v>
      </c>
      <c r="C15" s="9">
        <v>338</v>
      </c>
      <c r="D15" s="1" t="s">
        <v>37</v>
      </c>
      <c r="E15" s="1">
        <v>90</v>
      </c>
      <c r="F15" s="27">
        <v>7.47</v>
      </c>
      <c r="G15" s="1">
        <f>47/100*90</f>
        <v>42.3</v>
      </c>
      <c r="H15" s="1">
        <f>0.4/100*90</f>
        <v>0.36</v>
      </c>
      <c r="I15" s="1">
        <f>0.4/100*90</f>
        <v>0.36</v>
      </c>
      <c r="J15" s="22">
        <f>9.8/100*90</f>
        <v>8.82</v>
      </c>
    </row>
    <row r="16" spans="1:10" x14ac:dyDescent="0.25">
      <c r="A16" s="31"/>
      <c r="B16" s="1" t="s">
        <v>23</v>
      </c>
      <c r="C16" s="9"/>
      <c r="D16" s="1" t="s">
        <v>24</v>
      </c>
      <c r="E16" s="14">
        <v>46.7</v>
      </c>
      <c r="F16" s="19">
        <v>2.2200000000000002</v>
      </c>
      <c r="G16" s="19">
        <f>120.23/48*47</f>
        <v>117.72520833333334</v>
      </c>
      <c r="H16" s="19">
        <f>3.03/48*47</f>
        <v>2.9668749999999999</v>
      </c>
      <c r="I16" s="19">
        <f>0.53/48*47</f>
        <v>0.5189583333333333</v>
      </c>
      <c r="J16" s="21">
        <f>23.73/48*47</f>
        <v>23.235624999999999</v>
      </c>
    </row>
    <row r="17" spans="1:10" ht="15.75" thickBot="1" x14ac:dyDescent="0.3">
      <c r="A17" s="33"/>
      <c r="B17" s="23"/>
      <c r="C17" s="24"/>
      <c r="D17" s="23"/>
      <c r="E17" s="25"/>
      <c r="F17" s="26"/>
      <c r="G17" s="26"/>
      <c r="H17" s="26"/>
      <c r="I17" s="26"/>
      <c r="J17" s="28"/>
    </row>
  </sheetData>
  <mergeCells count="3">
    <mergeCell ref="B1:D1"/>
    <mergeCell ref="A3:A9"/>
    <mergeCell ref="A10:A1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DA404A18CF954A89388D5157106E37" ma:contentTypeVersion="50" ma:contentTypeDescription="Создание документа." ma:contentTypeScope="" ma:versionID="b52634f815062634f23b9a43b7e66d2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15A06A-B9DD-4355-8A60-0E50E1F1E1C2}"/>
</file>

<file path=customXml/itemProps2.xml><?xml version="1.0" encoding="utf-8"?>
<ds:datastoreItem xmlns:ds="http://schemas.openxmlformats.org/officeDocument/2006/customXml" ds:itemID="{74966DBC-498A-40D7-8E93-CFA18E4F84AB}"/>
</file>

<file path=customXml/itemProps3.xml><?xml version="1.0" encoding="utf-8"?>
<ds:datastoreItem xmlns:ds="http://schemas.openxmlformats.org/officeDocument/2006/customXml" ds:itemID="{2D585532-A8C9-4C8E-88DA-71E01824D95C}"/>
</file>

<file path=customXml/itemProps4.xml><?xml version="1.0" encoding="utf-8"?>
<ds:datastoreItem xmlns:ds="http://schemas.openxmlformats.org/officeDocument/2006/customXml" ds:itemID="{9BBF8775-08AC-4B35-8C44-1E0AD15D0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2023-02-06T14:07:56Z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0x01010037DA404A18CF954A89388D5157106E37</vt:lpwstr>
  </property>
</Properties>
</file>