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G10" i="1"/>
  <c r="H10" i="1"/>
  <c r="J15" i="1"/>
  <c r="I15" i="1"/>
  <c r="H15" i="1"/>
  <c r="G15" i="1"/>
  <c r="J7" i="1" l="1"/>
  <c r="I7" i="1"/>
  <c r="H7" i="1"/>
  <c r="G7" i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<sst xmlns="http://schemas.openxmlformats.org/spreadsheetml/2006/main" count="39" uniqueCount="37">
  <si>
    <t>Школа</t>
  </si>
  <si>
    <t>"Гимназия №15" города Костромы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</si>
  <si>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</si>
  <si>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</si>
  <si>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</si>
  <si>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</si>
  <si>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</si>
  <si>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</si>
  <si>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</si>
  <si>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</si>
  <si>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</si>
  <si>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</si>
  <si>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</si>
  <si>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</si>
  <si>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</si>
  <si>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гор. блюдо</t>
  </si>
  <si>
    <t>гор. напиток</t>
  </si>
  <si>
    <t>хлеб</t>
  </si>
  <si>
    <t>-</t>
  </si>
  <si>
    <t>1 блюдо</t>
  </si>
  <si>
    <t>2 блюдо</t>
  </si>
  <si>
    <t>гарнир</t>
  </si>
  <si>
    <t>сладкое</t>
  </si>
  <si>
    <t>хлеб черный</t>
  </si>
  <si>
    <t>хлеб  ржаной</t>
  </si>
  <si>
    <t>батон нарезной</t>
  </si>
  <si>
    <t>День</t>
  </si>
  <si>
    <t>Кофейный напиток с молоком</t>
  </si>
  <si>
    <t>Каша пшенная с маслом сливочным</t>
  </si>
  <si>
    <t>щи из св. капусты с картофелем с цыпленком</t>
  </si>
  <si>
    <t>биточки рыбные</t>
  </si>
  <si>
    <t>картофельное пюре</t>
  </si>
  <si>
    <t xml:space="preserve">Бутерброд с сыром </t>
  </si>
  <si>
    <t>200/15</t>
  </si>
  <si>
    <t>йогурт фруктовый 2,5%</t>
  </si>
  <si>
    <t>огурец свежий порционно</t>
  </si>
  <si>
    <t>сок (вишневый)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</si>
</sst>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14" xfId="0" applyBorder="1"/>
    <xf numFmtId="0" fontId="0" fillId="0" borderId="15" xfId="0" applyBorder="1"/>
    <xf numFmtId="2" fontId="0" fillId="0" borderId="9" xfId="0" applyNumberFormat="1" applyBorder="1" applyAlignment="1">
      <alignment horizontal="right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3.28515625" customWidth="1"/>
    <col min="3" max="3" width="7.28515625" customWidth="1"/>
    <col min="4" max="4" width="57.140625" customWidth="1"/>
    <col min="6" max="6" width="6" customWidth="1"/>
    <col min="7" max="7" width="13.42578125" customWidth="1"/>
    <col min="8" max="8" width="6.5703125" customWidth="1"/>
    <col min="9" max="9" width="6.42578125" customWidth="1"/>
    <col min="10" max="10" width="10.140625" customWidth="1"/>
  </cols>
  <sheetData>
    <row r="1" spans="1:10" ht="15.75" thickBot="1" x14ac:dyDescent="0.3">
      <c r="A1" t="s">
        <v>0</v>
      </c>
      <c r="B1" s="30" t="s">
        <v>1</v>
      </c>
      <c r="C1" s="30"/>
      <c r="D1" s="30"/>
      <c r="I1" t="s">
        <v>26</v>
      </c>
      <c r="J1" s="8">
        <v>44700</v>
      </c>
    </row>
    <row r="2" spans="1:10" ht="15.75" thickBot="1" x14ac:dyDescent="0.3">
      <c r="A2" s="2" t="s">
        <v>2</v>
      </c>
      <c r="B2" s="19" t="s">
        <v>3</v>
      </c>
      <c r="C2" s="19" t="s">
        <v>4</v>
      </c>
      <c r="D2" s="20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21" t="s">
        <v>11</v>
      </c>
    </row>
    <row r="3" spans="1:10" x14ac:dyDescent="0.25">
      <c r="A3" s="31" t="s">
        <v>12</v>
      </c>
      <c r="B3" s="4" t="s">
        <v>14</v>
      </c>
      <c r="C3" s="6">
        <v>3</v>
      </c>
      <c r="D3" s="4" t="s">
        <v>32</v>
      </c>
      <c r="E3" s="11">
        <v>45</v>
      </c>
      <c r="F3" s="16">
        <v>8.1999999999999993</v>
      </c>
      <c r="G3" s="11">
        <v>121</v>
      </c>
      <c r="H3" s="11">
        <v>6.12</v>
      </c>
      <c r="I3" s="11">
        <v>4.16</v>
      </c>
      <c r="J3" s="12">
        <v>14.76</v>
      </c>
    </row>
    <row r="4" spans="1:10" x14ac:dyDescent="0.25">
      <c r="A4" s="32"/>
      <c r="B4" s="1" t="s">
        <v>15</v>
      </c>
      <c r="C4" s="5">
        <v>210</v>
      </c>
      <c r="D4" s="1" t="s">
        <v>28</v>
      </c>
      <c r="E4" s="9">
        <v>205</v>
      </c>
      <c r="F4" s="15">
        <v>15.96</v>
      </c>
      <c r="G4" s="9">
        <v>252</v>
      </c>
      <c r="H4" s="9">
        <v>7.47</v>
      </c>
      <c r="I4" s="9">
        <v>8.09</v>
      </c>
      <c r="J4" s="10">
        <v>36.979999999999997</v>
      </c>
    </row>
    <row r="5" spans="1:10" x14ac:dyDescent="0.25">
      <c r="A5" s="32"/>
      <c r="B5" s="1" t="s">
        <v>16</v>
      </c>
      <c r="C5" s="5">
        <v>380</v>
      </c>
      <c r="D5" s="1" t="s">
        <v>27</v>
      </c>
      <c r="E5" s="9">
        <v>200</v>
      </c>
      <c r="F5" s="15">
        <v>10.39</v>
      </c>
      <c r="G5" s="9">
        <v>113.4</v>
      </c>
      <c r="H5" s="9">
        <v>2.94</v>
      </c>
      <c r="I5" s="9">
        <v>1.99</v>
      </c>
      <c r="J5" s="10">
        <v>20.9</v>
      </c>
    </row>
    <row r="6" spans="1:10" x14ac:dyDescent="0.25">
      <c r="A6" s="32"/>
      <c r="B6" s="18" t="s">
        <v>22</v>
      </c>
      <c r="C6" s="17"/>
      <c r="D6" s="1" t="s">
        <v>34</v>
      </c>
      <c r="E6" s="9">
        <v>125</v>
      </c>
      <c r="F6" s="15">
        <v>26.44</v>
      </c>
      <c r="G6" s="29">
        <v>97.5</v>
      </c>
      <c r="H6" s="29">
        <v>3.63</v>
      </c>
      <c r="I6" s="29">
        <v>3.13</v>
      </c>
      <c r="J6" s="29">
        <v>13.75</v>
      </c>
    </row>
    <row r="7" spans="1:10" x14ac:dyDescent="0.25">
      <c r="A7" s="32"/>
      <c r="B7" s="1" t="s">
        <v>17</v>
      </c>
      <c r="C7" s="5" t="s">
        <v>18</v>
      </c>
      <c r="D7" s="1" t="s">
        <v>25</v>
      </c>
      <c r="E7" s="9">
        <v>15</v>
      </c>
      <c r="F7" s="15">
        <v>1.01</v>
      </c>
      <c r="G7" s="15">
        <f>74.82/32*15</f>
        <v>35.071874999999999</v>
      </c>
      <c r="H7" s="15">
        <f>2.53/32*15</f>
        <v>1.1859374999999999</v>
      </c>
      <c r="I7" s="15">
        <f>0.32/32*15</f>
        <v>0.15</v>
      </c>
      <c r="J7" s="25">
        <f>15.45/32*15</f>
        <v>7.2421875</v>
      </c>
    </row>
    <row r="8" spans="1:10" x14ac:dyDescent="0.25">
      <c r="A8" s="32"/>
      <c r="B8" s="1"/>
      <c r="C8" s="5"/>
      <c r="D8" s="1"/>
      <c r="E8" s="9"/>
      <c r="F8" s="15"/>
      <c r="G8" s="29"/>
      <c r="H8" s="29"/>
      <c r="I8" s="29"/>
      <c r="J8" s="29"/>
    </row>
    <row r="9" spans="1:10" ht="15.75" thickBot="1" x14ac:dyDescent="0.3">
      <c r="A9" s="33"/>
      <c r="B9" s="26"/>
      <c r="C9" s="26"/>
      <c r="D9" s="26"/>
      <c r="E9" s="26"/>
      <c r="F9" s="26"/>
      <c r="G9" s="26"/>
      <c r="H9" s="26"/>
      <c r="I9" s="26"/>
      <c r="J9" s="27"/>
    </row>
    <row r="10" spans="1:10" x14ac:dyDescent="0.25">
      <c r="A10" s="31" t="s">
        <v>13</v>
      </c>
      <c r="B10" s="4" t="s">
        <v>14</v>
      </c>
      <c r="C10" s="6">
        <v>71</v>
      </c>
      <c r="D10" s="4" t="s">
        <v>35</v>
      </c>
      <c r="E10" s="11">
        <v>15</v>
      </c>
      <c r="F10" s="16">
        <v>1.84</v>
      </c>
      <c r="G10" s="16">
        <f>7.2/60*15</f>
        <v>1.8</v>
      </c>
      <c r="H10" s="16">
        <f>0.42/60*15</f>
        <v>0.105</v>
      </c>
      <c r="I10" s="16">
        <f>0.06/60*15</f>
        <v>1.4999999999999999E-2</v>
      </c>
      <c r="J10" s="28">
        <f>1.14/60*15</f>
        <v>0.28499999999999998</v>
      </c>
    </row>
    <row r="11" spans="1:10" x14ac:dyDescent="0.25">
      <c r="A11" s="32"/>
      <c r="B11" s="1" t="s">
        <v>19</v>
      </c>
      <c r="C11" s="5">
        <v>84</v>
      </c>
      <c r="D11" s="1" t="s">
        <v>29</v>
      </c>
      <c r="E11" s="9" t="s">
        <v>33</v>
      </c>
      <c r="F11" s="15">
        <v>15.73</v>
      </c>
      <c r="G11" s="9">
        <v>119.3</v>
      </c>
      <c r="H11" s="9">
        <v>6.31</v>
      </c>
      <c r="I11" s="9">
        <v>5.17</v>
      </c>
      <c r="J11" s="10">
        <v>7.65</v>
      </c>
    </row>
    <row r="12" spans="1:10" x14ac:dyDescent="0.25">
      <c r="A12" s="32"/>
      <c r="B12" s="1" t="s">
        <v>20</v>
      </c>
      <c r="C12" s="5">
        <v>234</v>
      </c>
      <c r="D12" s="1" t="s">
        <v>30</v>
      </c>
      <c r="E12" s="9">
        <v>75</v>
      </c>
      <c r="F12" s="15">
        <v>20.149999999999999</v>
      </c>
      <c r="G12" s="9">
        <f>188/100*75</f>
        <v>141</v>
      </c>
      <c r="H12" s="9">
        <f>13/100*75</f>
        <v>9.75</v>
      </c>
      <c r="I12" s="9">
        <f>8.08/100*75</f>
        <v>6.06</v>
      </c>
      <c r="J12" s="10">
        <f>15.84/100*75</f>
        <v>11.879999999999999</v>
      </c>
    </row>
    <row r="13" spans="1:10" x14ac:dyDescent="0.25">
      <c r="A13" s="32"/>
      <c r="B13" s="1" t="s">
        <v>21</v>
      </c>
      <c r="C13" s="5">
        <v>312</v>
      </c>
      <c r="D13" s="1" t="s">
        <v>31</v>
      </c>
      <c r="E13" s="9">
        <v>150</v>
      </c>
      <c r="F13" s="15">
        <v>9.5500000000000007</v>
      </c>
      <c r="G13" s="9">
        <v>137.25</v>
      </c>
      <c r="H13" s="9">
        <v>3.06</v>
      </c>
      <c r="I13" s="9">
        <v>4.8</v>
      </c>
      <c r="J13" s="10">
        <v>20.399999999999999</v>
      </c>
    </row>
    <row r="14" spans="1:10" x14ac:dyDescent="0.25">
      <c r="A14" s="32"/>
      <c r="B14" s="1" t="s">
        <v>22</v>
      </c>
      <c r="C14" s="5">
        <v>389</v>
      </c>
      <c r="D14" s="1" t="s">
        <v>36</v>
      </c>
      <c r="E14" s="9">
        <v>200</v>
      </c>
      <c r="F14" s="15">
        <v>13.1</v>
      </c>
      <c r="G14" s="15">
        <v>84.8</v>
      </c>
      <c r="H14" s="15">
        <v>1</v>
      </c>
      <c r="I14" s="15">
        <v>0</v>
      </c>
      <c r="J14" s="10">
        <v>20.2</v>
      </c>
    </row>
    <row r="15" spans="1:10" x14ac:dyDescent="0.25">
      <c r="A15" s="32"/>
      <c r="B15" s="1" t="s">
        <v>23</v>
      </c>
      <c r="C15" s="5"/>
      <c r="D15" s="1" t="s">
        <v>24</v>
      </c>
      <c r="E15" s="9">
        <v>34.6</v>
      </c>
      <c r="F15" s="15">
        <v>1.63</v>
      </c>
      <c r="G15" s="15">
        <f>120.23/48*35</f>
        <v>87.667708333333337</v>
      </c>
      <c r="H15" s="15">
        <f>3.03/48*35</f>
        <v>2.2093750000000001</v>
      </c>
      <c r="I15" s="15">
        <f>0.53/48*35</f>
        <v>0.38645833333333335</v>
      </c>
      <c r="J15" s="25">
        <f>23.73/48*35</f>
        <v>17.303125000000001</v>
      </c>
    </row>
    <row r="16" spans="1:10" x14ac:dyDescent="0.25">
      <c r="A16" s="32"/>
      <c r="B16" s="18"/>
      <c r="C16" s="17"/>
      <c r="D16" s="18"/>
      <c r="E16" s="1"/>
      <c r="F16" s="23"/>
      <c r="G16" s="24"/>
      <c r="H16" s="24"/>
      <c r="I16" s="24"/>
      <c r="J16" s="22"/>
    </row>
    <row r="17" spans="1:10" ht="15.75" thickBot="1" x14ac:dyDescent="0.3">
      <c r="A17" s="33"/>
      <c r="B17" s="3"/>
      <c r="C17" s="7"/>
      <c r="D17" s="3"/>
      <c r="E17" s="13"/>
      <c r="F17" s="13"/>
      <c r="G17" s="13"/>
      <c r="H17" s="13"/>
      <c r="I17" s="13"/>
      <c r="J17" s="14"/>
    </row>
  </sheetData>
  <mergeCells count="3">
    <mergeCell ref="B1:D1"/>
    <mergeCell ref="A3:A9"/>
    <mergeCell ref="A10:A17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DA404A18CF954A89388D5157106E37" ma:contentTypeVersion="50" ma:contentTypeDescription="Создание документа." ma:contentTypeScope="" ma:versionID="b52634f815062634f23b9a43b7e66d2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868A70-DC94-4FCD-B6F4-4FAA0CED0FD9}"/>
</file>

<file path=customXml/itemProps2.xml><?xml version="1.0" encoding="utf-8"?>
<ds:datastoreItem xmlns:ds="http://schemas.openxmlformats.org/officeDocument/2006/customXml" ds:itemID="{3388C0C5-773C-43FD-AF67-F9306863DE19}"/>
</file>

<file path=customXml/itemProps3.xml><?xml version="1.0" encoding="utf-8"?>
<ds:datastoreItem xmlns:ds="http://schemas.openxmlformats.org/officeDocument/2006/customXml" ds:itemID="{7B666118-5A26-4337-8975-98209BBE0E5C}"/>
</file>

<file path=customXml/itemProps4.xml><?xml version="1.0" encoding="utf-8"?>
<ds:datastoreItem xmlns:ds="http://schemas.openxmlformats.org/officeDocument/2006/customXml" ds:itemID="{4FD1C1A3-ABAE-4306-84EA-41FDB0D29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2022-05-18T07:17:38Z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0x01010037DA404A18CF954A89388D5157106E37</vt:lpwstr>
  </property>
</Properties>
</file>