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1" l="1"/>
  <c r="I15" i="1"/>
  <c r="H15" i="1"/>
  <c r="G15" i="1"/>
  <c r="J10" i="1"/>
  <c r="I10" i="1"/>
  <c r="H10" i="1"/>
  <c r="G10" i="1"/>
  <c r="J6" i="1"/>
  <c r="I6" i="1"/>
  <c r="H6" i="1"/>
  <c r="G6" i="1"/>
  <c r="J7" i="1" l="1"/>
  <c r="I7" i="1"/>
  <c r="H7" i="1"/>
  <c r="G7" i="1"/>
  <c r="J12" i="1" l="1"/>
  <c r="I12" i="1"/>
  <c r="H12" i="1"/>
  <c r="G12" i="1"/>
</calcChain>
</file>

<file path=xl/sharedStrings.xml><?xml version="1.0" encoding="utf-8"?>
<sst xmlns="http://schemas.openxmlformats.org/spreadsheetml/2006/main" count="40" uniqueCount="38">
  <si>
    <t>Школа</t>
  </si>
  <si>
    <t>"Гимназия №15" города Костромы</t>
  </si>
  <si>
    <t>Прием пищи</t>
  </si>
  <si>
    <t>Раздел</t>
  </si>
  <si>
    <t>№ рец.</t>
  </si>
  <si>
    <t>Блюдо</t>
  </si>
  <si>
    <t>Выход,г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</si>
  <si>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</si>
  <si>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</si>
  <si>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</si>
  <si>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</si>
  <si>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</si>
  <si>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</si>
  <si>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</si>
  <si>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</si>
  <si>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гор. блюдо</t>
  </si>
  <si>
    <t>гор. напиток</t>
  </si>
  <si>
    <t>хлеб</t>
  </si>
  <si>
    <t>-</t>
  </si>
  <si>
    <t>1 блюдо</t>
  </si>
  <si>
    <t>2 блюдо</t>
  </si>
  <si>
    <t>гарнир</t>
  </si>
  <si>
    <t>сладкое</t>
  </si>
  <si>
    <t>хлеб черный</t>
  </si>
  <si>
    <t>хлеб  ржаной</t>
  </si>
  <si>
    <t>батон нарезной</t>
  </si>
  <si>
    <t>День</t>
  </si>
  <si>
    <t>Кофейный напиток с молоком</t>
  </si>
  <si>
    <t>Каша пшенная с маслом сливочным</t>
  </si>
  <si>
    <t>яблоко свежее</t>
  </si>
  <si>
    <t>щи из св. капусты с картофелем с цыпленком</t>
  </si>
  <si>
    <t>биточки рыбные</t>
  </si>
  <si>
    <t>картофельное пюре</t>
  </si>
  <si>
    <t xml:space="preserve">Бутерброд с сыром </t>
  </si>
  <si>
    <t>200/15</t>
  </si>
  <si>
    <t>вафли</t>
  </si>
  <si>
    <t>винегрет овощной</t>
  </si>
  <si>
    <t>напиток лимонный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</si>
</sst>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6" xfId="0" applyBorder="1"/>
    <xf numFmtId="0" fontId="0" fillId="0" borderId="8" xfId="0" applyBorder="1"/>
    <xf numFmtId="0" fontId="0" fillId="0" borderId="1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6" xfId="0" applyBorder="1" applyAlignment="1">
      <alignment horizontal="center"/>
    </xf>
    <xf numFmtId="14" fontId="0" fillId="0" borderId="0" xfId="0" applyNumberFormat="1"/>
    <xf numFmtId="0" fontId="0" fillId="0" borderId="1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9" xfId="0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7" xfId="0" applyBorder="1" applyAlignment="1">
      <alignment horizontal="right"/>
    </xf>
    <xf numFmtId="2" fontId="0" fillId="0" borderId="1" xfId="0" applyNumberFormat="1" applyBorder="1" applyAlignment="1">
      <alignment horizontal="right"/>
    </xf>
    <xf numFmtId="2" fontId="0" fillId="0" borderId="8" xfId="0" applyNumberFormat="1" applyBorder="1" applyAlignment="1">
      <alignment horizontal="right"/>
    </xf>
    <xf numFmtId="0" fontId="0" fillId="0" borderId="10" xfId="0" applyFill="1" applyBorder="1" applyAlignment="1">
      <alignment horizontal="center"/>
    </xf>
    <xf numFmtId="0" fontId="0" fillId="0" borderId="10" xfId="0" applyFill="1" applyBorder="1"/>
    <xf numFmtId="0" fontId="0" fillId="0" borderId="11" xfId="0" applyBorder="1"/>
    <xf numFmtId="0" fontId="0" fillId="0" borderId="11" xfId="0" applyBorder="1" applyAlignment="1">
      <alignment horizontal="center"/>
    </xf>
    <xf numFmtId="0" fontId="0" fillId="0" borderId="12" xfId="0" applyBorder="1"/>
    <xf numFmtId="0" fontId="0" fillId="0" borderId="13" xfId="0" applyFill="1" applyBorder="1" applyAlignment="1">
      <alignment horizontal="right"/>
    </xf>
    <xf numFmtId="2" fontId="0" fillId="0" borderId="1" xfId="0" applyNumberFormat="1" applyFill="1" applyBorder="1" applyAlignment="1">
      <alignment horizontal="right"/>
    </xf>
    <xf numFmtId="0" fontId="0" fillId="0" borderId="1" xfId="0" applyFill="1" applyBorder="1" applyAlignment="1">
      <alignment horizontal="right"/>
    </xf>
    <xf numFmtId="2" fontId="0" fillId="0" borderId="4" xfId="0" applyNumberFormat="1" applyBorder="1" applyAlignment="1">
      <alignment horizontal="right"/>
    </xf>
    <xf numFmtId="0" fontId="0" fillId="0" borderId="14" xfId="0" applyBorder="1"/>
    <xf numFmtId="0" fontId="0" fillId="0" borderId="15" xfId="0" applyBorder="1"/>
    <xf numFmtId="2" fontId="0" fillId="0" borderId="9" xfId="0" applyNumberFormat="1" applyBorder="1" applyAlignment="1">
      <alignment horizontal="right"/>
    </xf>
    <xf numFmtId="2" fontId="0" fillId="0" borderId="1" xfId="0" applyNumberFormat="1" applyBorder="1"/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5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>
      <selection activeCell="L21" sqref="L21"/>
    </sheetView>
  </sheetViews>
  <sheetFormatPr defaultRowHeight="15" x14ac:dyDescent="0.25"/>
  <cols>
    <col min="1" max="1" width="12.140625" customWidth="1"/>
    <col min="2" max="2" width="13.28515625" customWidth="1"/>
    <col min="3" max="3" width="7.28515625" customWidth="1"/>
    <col min="4" max="4" width="57.140625" customWidth="1"/>
    <col min="6" max="6" width="6" customWidth="1"/>
    <col min="7" max="7" width="13.42578125" customWidth="1"/>
    <col min="8" max="8" width="6.5703125" customWidth="1"/>
    <col min="9" max="9" width="6.42578125" customWidth="1"/>
    <col min="10" max="10" width="10.140625" customWidth="1"/>
  </cols>
  <sheetData>
    <row r="1" spans="1:10" ht="15.75" thickBot="1" x14ac:dyDescent="0.3">
      <c r="A1" t="s">
        <v>0</v>
      </c>
      <c r="B1" s="30" t="s">
        <v>1</v>
      </c>
      <c r="C1" s="30"/>
      <c r="D1" s="30"/>
      <c r="I1" t="s">
        <v>26</v>
      </c>
      <c r="J1" s="8">
        <v>44687</v>
      </c>
    </row>
    <row r="2" spans="1:10" ht="15.75" thickBot="1" x14ac:dyDescent="0.3">
      <c r="A2" s="2" t="s">
        <v>2</v>
      </c>
      <c r="B2" s="19" t="s">
        <v>3</v>
      </c>
      <c r="C2" s="19" t="s">
        <v>4</v>
      </c>
      <c r="D2" s="20" t="s">
        <v>5</v>
      </c>
      <c r="E2" s="19" t="s">
        <v>6</v>
      </c>
      <c r="F2" s="19" t="s">
        <v>7</v>
      </c>
      <c r="G2" s="19" t="s">
        <v>8</v>
      </c>
      <c r="H2" s="19" t="s">
        <v>9</v>
      </c>
      <c r="I2" s="19" t="s">
        <v>10</v>
      </c>
      <c r="J2" s="21" t="s">
        <v>11</v>
      </c>
    </row>
    <row r="3" spans="1:10" x14ac:dyDescent="0.25">
      <c r="A3" s="31" t="s">
        <v>12</v>
      </c>
      <c r="B3" s="4" t="s">
        <v>14</v>
      </c>
      <c r="C3" s="6">
        <v>3</v>
      </c>
      <c r="D3" s="4" t="s">
        <v>33</v>
      </c>
      <c r="E3" s="11">
        <v>45</v>
      </c>
      <c r="F3" s="16">
        <v>8.8699999999999992</v>
      </c>
      <c r="G3" s="11">
        <v>121</v>
      </c>
      <c r="H3" s="11">
        <v>6.12</v>
      </c>
      <c r="I3" s="11">
        <v>4.16</v>
      </c>
      <c r="J3" s="12">
        <v>14.76</v>
      </c>
    </row>
    <row r="4" spans="1:10" x14ac:dyDescent="0.25">
      <c r="A4" s="32"/>
      <c r="B4" s="1" t="s">
        <v>15</v>
      </c>
      <c r="C4" s="5">
        <v>210</v>
      </c>
      <c r="D4" s="1" t="s">
        <v>28</v>
      </c>
      <c r="E4" s="9">
        <v>205</v>
      </c>
      <c r="F4" s="15">
        <v>15.71</v>
      </c>
      <c r="G4" s="9">
        <v>252</v>
      </c>
      <c r="H4" s="9">
        <v>7.47</v>
      </c>
      <c r="I4" s="9">
        <v>8.09</v>
      </c>
      <c r="J4" s="10">
        <v>36.979999999999997</v>
      </c>
    </row>
    <row r="5" spans="1:10" x14ac:dyDescent="0.25">
      <c r="A5" s="32"/>
      <c r="B5" s="1" t="s">
        <v>16</v>
      </c>
      <c r="C5" s="5">
        <v>380</v>
      </c>
      <c r="D5" s="1" t="s">
        <v>27</v>
      </c>
      <c r="E5" s="9">
        <v>200</v>
      </c>
      <c r="F5" s="15">
        <v>10.61</v>
      </c>
      <c r="G5" s="9">
        <v>113.4</v>
      </c>
      <c r="H5" s="9">
        <v>2.94</v>
      </c>
      <c r="I5" s="9">
        <v>1.99</v>
      </c>
      <c r="J5" s="10">
        <v>20.9</v>
      </c>
    </row>
    <row r="6" spans="1:10" x14ac:dyDescent="0.25">
      <c r="A6" s="32"/>
      <c r="B6" s="18" t="s">
        <v>22</v>
      </c>
      <c r="C6" s="17">
        <v>338</v>
      </c>
      <c r="D6" s="18" t="s">
        <v>29</v>
      </c>
      <c r="E6" s="1">
        <v>100</v>
      </c>
      <c r="F6" s="23">
        <v>11.5</v>
      </c>
      <c r="G6" s="24">
        <f>47/100*100</f>
        <v>47</v>
      </c>
      <c r="H6" s="24">
        <f>0.4/100*100</f>
        <v>0.4</v>
      </c>
      <c r="I6" s="24">
        <f>0.4/100*100</f>
        <v>0.4</v>
      </c>
      <c r="J6" s="22">
        <f>9.8/100*100</f>
        <v>9.8000000000000007</v>
      </c>
    </row>
    <row r="7" spans="1:10" x14ac:dyDescent="0.25">
      <c r="A7" s="32"/>
      <c r="B7" s="1" t="s">
        <v>17</v>
      </c>
      <c r="C7" s="5" t="s">
        <v>18</v>
      </c>
      <c r="D7" s="1" t="s">
        <v>25</v>
      </c>
      <c r="E7" s="9">
        <v>31.5</v>
      </c>
      <c r="F7" s="15">
        <v>2.11</v>
      </c>
      <c r="G7" s="15">
        <f>74.82/32*14.5</f>
        <v>33.902812499999996</v>
      </c>
      <c r="H7" s="15">
        <f>2.53/32*14.5</f>
        <v>1.1464062499999998</v>
      </c>
      <c r="I7" s="15">
        <f>0.32/32*14.5</f>
        <v>0.14499999999999999</v>
      </c>
      <c r="J7" s="25">
        <f>15.45/32*14.5</f>
        <v>7.0007812499999993</v>
      </c>
    </row>
    <row r="8" spans="1:10" x14ac:dyDescent="0.25">
      <c r="A8" s="32"/>
      <c r="B8" s="1"/>
      <c r="C8" s="5"/>
      <c r="D8" s="1" t="s">
        <v>35</v>
      </c>
      <c r="E8" s="9">
        <v>36</v>
      </c>
      <c r="F8" s="15">
        <v>13.2</v>
      </c>
      <c r="G8" s="29">
        <v>136.80000000000001</v>
      </c>
      <c r="H8" s="29">
        <v>2.2000000000000002</v>
      </c>
      <c r="I8" s="29">
        <v>5.04</v>
      </c>
      <c r="J8" s="29">
        <v>20.52</v>
      </c>
    </row>
    <row r="9" spans="1:10" ht="15.75" thickBot="1" x14ac:dyDescent="0.3">
      <c r="A9" s="33"/>
      <c r="B9" s="26"/>
      <c r="C9" s="26"/>
      <c r="D9" s="26"/>
      <c r="E9" s="26"/>
      <c r="F9" s="26"/>
      <c r="G9" s="26"/>
      <c r="H9" s="26"/>
      <c r="I9" s="26"/>
      <c r="J9" s="27"/>
    </row>
    <row r="10" spans="1:10" x14ac:dyDescent="0.25">
      <c r="A10" s="31" t="s">
        <v>13</v>
      </c>
      <c r="B10" s="4" t="s">
        <v>14</v>
      </c>
      <c r="C10" s="6">
        <v>71</v>
      </c>
      <c r="D10" s="4" t="s">
        <v>36</v>
      </c>
      <c r="E10" s="11">
        <v>40</v>
      </c>
      <c r="F10" s="16">
        <v>5.52</v>
      </c>
      <c r="G10" s="16">
        <f>125.1/100*40</f>
        <v>50.039999999999992</v>
      </c>
      <c r="H10" s="16">
        <f>1.4/100*40</f>
        <v>0.55999999999999994</v>
      </c>
      <c r="I10" s="16">
        <f>10.04/100*40</f>
        <v>4.016</v>
      </c>
      <c r="J10" s="28">
        <f>7.29/100*40</f>
        <v>2.9160000000000004</v>
      </c>
    </row>
    <row r="11" spans="1:10" x14ac:dyDescent="0.25">
      <c r="A11" s="32"/>
      <c r="B11" s="1" t="s">
        <v>19</v>
      </c>
      <c r="C11" s="5">
        <v>84</v>
      </c>
      <c r="D11" s="1" t="s">
        <v>30</v>
      </c>
      <c r="E11" s="9" t="s">
        <v>34</v>
      </c>
      <c r="F11" s="15">
        <v>17.420000000000002</v>
      </c>
      <c r="G11" s="9">
        <v>119.3</v>
      </c>
      <c r="H11" s="9">
        <v>6.31</v>
      </c>
      <c r="I11" s="9">
        <v>5.17</v>
      </c>
      <c r="J11" s="10">
        <v>7.65</v>
      </c>
    </row>
    <row r="12" spans="1:10" x14ac:dyDescent="0.25">
      <c r="A12" s="32"/>
      <c r="B12" s="1" t="s">
        <v>20</v>
      </c>
      <c r="C12" s="5">
        <v>234</v>
      </c>
      <c r="D12" s="1" t="s">
        <v>31</v>
      </c>
      <c r="E12" s="9">
        <v>75</v>
      </c>
      <c r="F12" s="15">
        <v>19.420000000000002</v>
      </c>
      <c r="G12" s="9">
        <f>188/100*75</f>
        <v>141</v>
      </c>
      <c r="H12" s="9">
        <f>13/100*75</f>
        <v>9.75</v>
      </c>
      <c r="I12" s="9">
        <f>8.08/100*75</f>
        <v>6.06</v>
      </c>
      <c r="J12" s="10">
        <f>15.84/100*75</f>
        <v>11.879999999999999</v>
      </c>
    </row>
    <row r="13" spans="1:10" x14ac:dyDescent="0.25">
      <c r="A13" s="32"/>
      <c r="B13" s="1" t="s">
        <v>21</v>
      </c>
      <c r="C13" s="5">
        <v>312</v>
      </c>
      <c r="D13" s="1" t="s">
        <v>32</v>
      </c>
      <c r="E13" s="9">
        <v>150</v>
      </c>
      <c r="F13" s="15">
        <v>14.3</v>
      </c>
      <c r="G13" s="9">
        <v>137.25</v>
      </c>
      <c r="H13" s="9">
        <v>3.06</v>
      </c>
      <c r="I13" s="9">
        <v>4.8</v>
      </c>
      <c r="J13" s="10">
        <v>20.399999999999999</v>
      </c>
    </row>
    <row r="14" spans="1:10" x14ac:dyDescent="0.25">
      <c r="A14" s="32"/>
      <c r="B14" s="1" t="s">
        <v>22</v>
      </c>
      <c r="C14" s="5">
        <v>389</v>
      </c>
      <c r="D14" s="1" t="s">
        <v>37</v>
      </c>
      <c r="E14" s="9">
        <v>200</v>
      </c>
      <c r="F14" s="15">
        <v>4.22</v>
      </c>
      <c r="G14" s="15">
        <v>105</v>
      </c>
      <c r="H14" s="15">
        <v>0.2</v>
      </c>
      <c r="I14" s="15">
        <v>0</v>
      </c>
      <c r="J14" s="10">
        <v>25.7</v>
      </c>
    </row>
    <row r="15" spans="1:10" x14ac:dyDescent="0.25">
      <c r="A15" s="32"/>
      <c r="B15" s="1" t="s">
        <v>23</v>
      </c>
      <c r="C15" s="5"/>
      <c r="D15" s="1" t="s">
        <v>24</v>
      </c>
      <c r="E15" s="9">
        <v>23.8</v>
      </c>
      <c r="F15" s="15">
        <v>1.1200000000000001</v>
      </c>
      <c r="G15" s="15">
        <f>120.23/48*23.8</f>
        <v>59.614041666666672</v>
      </c>
      <c r="H15" s="15">
        <f>3.03/48*23.8</f>
        <v>1.502375</v>
      </c>
      <c r="I15" s="15">
        <f>0.53/48*23.8</f>
        <v>0.2627916666666667</v>
      </c>
      <c r="J15" s="25">
        <f>23.73/48*23.8</f>
        <v>11.766125000000001</v>
      </c>
    </row>
    <row r="16" spans="1:10" x14ac:dyDescent="0.25">
      <c r="A16" s="32"/>
      <c r="B16" s="18"/>
      <c r="C16" s="17"/>
      <c r="D16" s="18"/>
      <c r="E16" s="1"/>
      <c r="F16" s="23"/>
      <c r="G16" s="24"/>
      <c r="H16" s="24"/>
      <c r="I16" s="24"/>
      <c r="J16" s="22"/>
    </row>
    <row r="17" spans="1:10" ht="15.75" thickBot="1" x14ac:dyDescent="0.3">
      <c r="A17" s="33"/>
      <c r="B17" s="3"/>
      <c r="C17" s="7"/>
      <c r="D17" s="3"/>
      <c r="E17" s="13"/>
      <c r="F17" s="13"/>
      <c r="G17" s="13"/>
      <c r="H17" s="13"/>
      <c r="I17" s="13"/>
      <c r="J17" s="14"/>
    </row>
  </sheetData>
  <mergeCells count="3">
    <mergeCell ref="B1:D1"/>
    <mergeCell ref="A3:A9"/>
    <mergeCell ref="A10:A17"/>
  </mergeCells>
  <pageMargins left="0.19685039370078741" right="0" top="0.74803149606299213" bottom="0.74803149606299213" header="0.31496062992125984" footer="0.31496062992125984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spe:Receivers xmlns:spe="http://schemas.microsoft.com/sharepoint/events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37DA404A18CF954A89388D5157106E37" ma:contentTypeVersion="50" ma:contentTypeDescription="Создание документа." ma:contentTypeScope="" ma:versionID="b52634f815062634f23b9a43b7e66d2d">
  <xsd:schema xmlns:xsd="http://www.w3.org/2001/XMLSchema" xmlns:xs="http://www.w3.org/2001/XMLSchema" xmlns:p="http://schemas.microsoft.com/office/2006/metadata/properties" xmlns:ns2="4a252ca3-5a62-4c1c-90a6-29f4710e47f8" targetNamespace="http://schemas.microsoft.com/office/2006/metadata/properties" ma:root="true" ma:fieldsID="204122b8d9703b3dbff9aa94690bff48" ns2:_="">
    <xsd:import namespace="4a252ca3-5a62-4c1c-90a6-29f4710e47f8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252ca3-5a62-4c1c-90a6-29f4710e47f8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Значение идентификатора документа" ma:description="Значение идентификатора документа, присвоенного данному элементу." ma:internalName="_dlc_DocId" ma:readOnly="true">
      <xsd:simpleType>
        <xsd:restriction base="dms:Text"/>
      </xsd:simpleType>
    </xsd:element>
    <xsd:element name="_dlc_DocIdUrl" ma:index="9" nillable="true" ma:displayName="Идентификатор документа" ma:description="Постоянная ссылка на этот документ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ma:displayName="Сохранить идентификатор" ma:description="Сохранять идентификатор при добавлении." ma:hidden="true" ma:internalName="_dlc_DocIdPersistId" ma:readOnly="true">
      <xsd:simpleType>
        <xsd:restriction base="dms:Boolean"/>
      </xsd:simpleType>
    </xsd:element>
    <xsd:element name="SharedWithUsers" ma:index="11" nillable="true" ma:displayName="Общий доступ с использованием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F2C05D4-C8F0-4487-AF7A-FC3A7FFBBDC3}"/>
</file>

<file path=customXml/itemProps2.xml><?xml version="1.0" encoding="utf-8"?>
<ds:datastoreItem xmlns:ds="http://schemas.openxmlformats.org/officeDocument/2006/customXml" ds:itemID="{7FD820AE-1B7E-49DC-8CF5-1C271FEE8F48}"/>
</file>

<file path=customXml/itemProps3.xml><?xml version="1.0" encoding="utf-8"?>
<ds:datastoreItem xmlns:ds="http://schemas.openxmlformats.org/officeDocument/2006/customXml" ds:itemID="{D5834B48-E32A-438F-807F-D7EBD368C2B8}"/>
</file>

<file path=customXml/itemProps4.xml><?xml version="1.0" encoding="utf-8"?>
<ds:datastoreItem xmlns:ds="http://schemas.openxmlformats.org/officeDocument/2006/customXml" ds:itemID="{C5F2FCDA-2519-40CE-83C6-C6F6194391A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2022-05-05T07:04:52Z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0x01010037DA404A18CF954A89388D5157106E37</vt:lpwstr>
  </property>
</Properties>
</file>