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9" i="1"/>
  <c r="H19"/>
  <c r="G19"/>
  <c r="F19"/>
  <c r="I17"/>
  <c r="H17"/>
  <c r="G17"/>
  <c r="F17"/>
  <c r="I16"/>
  <c r="H16"/>
  <c r="G16"/>
  <c r="F16"/>
  <c r="I10"/>
  <c r="H10"/>
  <c r="G10"/>
  <c r="F10"/>
  <c r="I15" l="1"/>
  <c r="H15"/>
  <c r="G15"/>
  <c r="F15"/>
</calcChain>
</file>

<file path=xl/sharedStrings.xml><?xml version="1.0" encoding="utf-8"?>
<sst xmlns="http://schemas.openxmlformats.org/spreadsheetml/2006/main" count="47" uniqueCount="46">
  <si>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</si>
  <si>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</si>
  <si>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</si>
  <si>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</si>
  <si>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</si>
  <si>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</si>
  <si>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</si>
  <si>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</si>
  <si>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</si>
  <si>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</si>
  <si>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</si>
  <si>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</si>
  <si>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</si>
  <si>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Закуска</t>
  </si>
  <si>
    <t>Гор. блюдо</t>
  </si>
  <si>
    <t>Гор. напиток</t>
  </si>
  <si>
    <t>Хлеб ржаной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</si>
  <si>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</si>
  <si>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</si>
  <si>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</si>
  <si>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</si>
  <si>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</si>
  <si>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</si>
  <si>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</si>
  <si>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</si>
  <si>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Хлеб пшеничный</t>
  </si>
  <si>
    <t>Хлеб белый</t>
  </si>
  <si>
    <t>ПР</t>
  </si>
  <si>
    <t>Фрукт</t>
  </si>
  <si>
    <t>200</t>
  </si>
  <si>
    <t>45</t>
  </si>
  <si>
    <t>Кофейный напиток с молоком сгущенным</t>
  </si>
  <si>
    <t xml:space="preserve">Щи из свежей капусты с картофелем </t>
  </si>
  <si>
    <t>250</t>
  </si>
  <si>
    <t xml:space="preserve">Пюре картофельное </t>
  </si>
  <si>
    <t>Бутерброд с сыром</t>
  </si>
  <si>
    <t>Каша молочная пшенная с маслом сливочным</t>
  </si>
  <si>
    <t>Яблоко свежее</t>
  </si>
  <si>
    <t>Кура отварная (в щи)</t>
  </si>
  <si>
    <t>Биточки рыбные</t>
  </si>
  <si>
    <t>Сок вишневый</t>
  </si>
  <si>
    <t>40</t>
  </si>
  <si>
    <t>10</t>
  </si>
  <si>
    <t>180</t>
  </si>
  <si>
    <t>100</t>
  </si>
  <si>
    <t>24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</si>
</sst>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6" xfId="0" applyNumberFormat="1" applyFont="1" applyBorder="1" applyAlignment="1">
      <alignment horizontal="center"/>
    </xf>
    <xf numFmtId="0" fontId="3" fillId="0" borderId="1" xfId="0" applyFont="1" applyFill="1" applyBorder="1"/>
    <xf numFmtId="2" fontId="3" fillId="3" borderId="5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I5" sqref="I5"/>
    </sheetView>
  </sheetViews>
  <sheetFormatPr defaultColWidth="9.140625" defaultRowHeight="15.75"/>
  <cols>
    <col min="1" max="3" width="15" style="1" customWidth="1"/>
    <col min="4" max="4" width="64.5703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>
      <c r="F1" s="11" t="s">
        <v>22</v>
      </c>
    </row>
    <row r="2" spans="1:9">
      <c r="E2" t="s">
        <v>23</v>
      </c>
    </row>
    <row r="3" spans="1:9" ht="32.450000000000003" customHeight="1">
      <c r="E3" t="s">
        <v>24</v>
      </c>
    </row>
    <row r="5" spans="1:9" ht="19.5" customHeight="1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44700</v>
      </c>
    </row>
    <row r="6" spans="1:9" ht="21" customHeight="1"/>
    <row r="7" spans="1:9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>
      <c r="A8" s="26" t="s">
        <v>12</v>
      </c>
      <c r="B8" s="15" t="s">
        <v>13</v>
      </c>
      <c r="C8" s="10">
        <v>3</v>
      </c>
      <c r="D8" s="12" t="s">
        <v>35</v>
      </c>
      <c r="E8" s="8" t="s">
        <v>30</v>
      </c>
      <c r="F8" s="13">
        <v>121</v>
      </c>
      <c r="G8" s="13">
        <v>6.12</v>
      </c>
      <c r="H8" s="13">
        <v>4.16</v>
      </c>
      <c r="I8" s="13">
        <v>14.76</v>
      </c>
    </row>
    <row r="9" spans="1:9">
      <c r="A9" s="27"/>
      <c r="B9" s="3" t="s">
        <v>14</v>
      </c>
      <c r="C9" s="10">
        <v>210</v>
      </c>
      <c r="D9" s="12" t="s">
        <v>36</v>
      </c>
      <c r="E9" s="9">
        <v>205</v>
      </c>
      <c r="F9" s="10">
        <v>252</v>
      </c>
      <c r="G9" s="13">
        <v>7.47</v>
      </c>
      <c r="H9" s="13">
        <v>8.09</v>
      </c>
      <c r="I9" s="13">
        <v>36.979999999999997</v>
      </c>
    </row>
    <row r="10" spans="1:9">
      <c r="A10" s="27"/>
      <c r="B10" s="3" t="s">
        <v>28</v>
      </c>
      <c r="C10" s="10">
        <v>338</v>
      </c>
      <c r="D10" s="7" t="s">
        <v>37</v>
      </c>
      <c r="E10" s="8" t="s">
        <v>43</v>
      </c>
      <c r="F10" s="30">
        <f>47*1.8</f>
        <v>84.600000000000009</v>
      </c>
      <c r="G10" s="14">
        <f>0.4*1.8</f>
        <v>0.72000000000000008</v>
      </c>
      <c r="H10" s="14">
        <f>0.4*1.8</f>
        <v>0.72000000000000008</v>
      </c>
      <c r="I10" s="14">
        <f>9.8*1.8</f>
        <v>17.64</v>
      </c>
    </row>
    <row r="11" spans="1:9" ht="17.25" customHeight="1">
      <c r="A11" s="27"/>
      <c r="B11" s="3" t="s">
        <v>15</v>
      </c>
      <c r="C11" s="10">
        <v>380</v>
      </c>
      <c r="D11" s="7" t="s">
        <v>31</v>
      </c>
      <c r="E11" s="22" t="s">
        <v>29</v>
      </c>
      <c r="F11" s="23">
        <v>113.4</v>
      </c>
      <c r="G11" s="16">
        <v>2.94</v>
      </c>
      <c r="H11" s="16">
        <v>1.99</v>
      </c>
      <c r="I11" s="16">
        <v>20.9</v>
      </c>
    </row>
    <row r="12" spans="1:9" ht="17.25" customHeight="1">
      <c r="A12" s="21"/>
      <c r="B12" s="3" t="s">
        <v>26</v>
      </c>
      <c r="C12" s="10" t="s">
        <v>27</v>
      </c>
      <c r="D12" s="7" t="s">
        <v>25</v>
      </c>
      <c r="E12" s="8" t="s">
        <v>41</v>
      </c>
      <c r="F12" s="10">
        <v>93.52</v>
      </c>
      <c r="G12" s="24">
        <v>3.16</v>
      </c>
      <c r="H12" s="24">
        <v>0.4</v>
      </c>
      <c r="I12" s="24">
        <v>19.32</v>
      </c>
    </row>
    <row r="13" spans="1:9">
      <c r="A13" s="3"/>
      <c r="B13" s="3"/>
      <c r="C13" s="10"/>
      <c r="D13" s="3"/>
      <c r="E13" s="3"/>
      <c r="F13" s="10"/>
      <c r="G13" s="10"/>
      <c r="H13" s="10"/>
      <c r="I13" s="10"/>
    </row>
    <row r="14" spans="1:9">
      <c r="A14" s="27"/>
      <c r="B14" s="28" t="s">
        <v>17</v>
      </c>
      <c r="C14" s="10">
        <v>84</v>
      </c>
      <c r="D14" s="12" t="s">
        <v>32</v>
      </c>
      <c r="E14" s="8" t="s">
        <v>33</v>
      </c>
      <c r="F14" s="9">
        <v>80</v>
      </c>
      <c r="G14" s="25">
        <v>2.8</v>
      </c>
      <c r="H14" s="25">
        <v>4.0999999999999996</v>
      </c>
      <c r="I14" s="25">
        <v>7.6</v>
      </c>
    </row>
    <row r="15" spans="1:9">
      <c r="A15" s="27"/>
      <c r="B15" s="29"/>
      <c r="C15" s="10">
        <v>288</v>
      </c>
      <c r="D15" s="7" t="s">
        <v>38</v>
      </c>
      <c r="E15" s="8" t="s">
        <v>42</v>
      </c>
      <c r="F15" s="20">
        <f>39.3/1.5</f>
        <v>26.2</v>
      </c>
      <c r="G15" s="18">
        <f>3.51/1.5</f>
        <v>2.34</v>
      </c>
      <c r="H15" s="18">
        <f>1.07/1.5</f>
        <v>0.71333333333333337</v>
      </c>
      <c r="I15" s="18">
        <f>0.05/1.5</f>
        <v>3.3333333333333333E-2</v>
      </c>
    </row>
    <row r="16" spans="1:9">
      <c r="A16" s="27"/>
      <c r="B16" s="3" t="s">
        <v>18</v>
      </c>
      <c r="C16" s="10">
        <v>234</v>
      </c>
      <c r="D16" s="7" t="s">
        <v>39</v>
      </c>
      <c r="E16" s="9">
        <v>50</v>
      </c>
      <c r="F16" s="31">
        <f>188/2</f>
        <v>94</v>
      </c>
      <c r="G16" s="25">
        <f>13/2</f>
        <v>6.5</v>
      </c>
      <c r="H16" s="14">
        <f>8.08/2</f>
        <v>4.04</v>
      </c>
      <c r="I16" s="14">
        <f>15.84/2</f>
        <v>7.92</v>
      </c>
    </row>
    <row r="17" spans="1:9">
      <c r="A17" s="27"/>
      <c r="B17" s="3" t="s">
        <v>21</v>
      </c>
      <c r="C17" s="10">
        <v>312</v>
      </c>
      <c r="D17" s="12" t="s">
        <v>34</v>
      </c>
      <c r="E17" s="8" t="s">
        <v>44</v>
      </c>
      <c r="F17" s="20">
        <f>137.25/1.5</f>
        <v>91.5</v>
      </c>
      <c r="G17" s="13">
        <f>3.06/1.5</f>
        <v>2.04</v>
      </c>
      <c r="H17" s="25">
        <f>4.8/1.5</f>
        <v>3.1999999999999997</v>
      </c>
      <c r="I17" s="25">
        <f>20.4/1.5</f>
        <v>13.6</v>
      </c>
    </row>
    <row r="18" spans="1:9">
      <c r="A18" s="27"/>
      <c r="B18" s="3" t="s">
        <v>19</v>
      </c>
      <c r="C18" s="10">
        <v>389</v>
      </c>
      <c r="D18" s="17" t="s">
        <v>40</v>
      </c>
      <c r="E18" s="9">
        <v>200</v>
      </c>
      <c r="F18" s="20">
        <v>84.8</v>
      </c>
      <c r="G18" s="16">
        <v>1</v>
      </c>
      <c r="H18" s="16">
        <v>0</v>
      </c>
      <c r="I18" s="16">
        <v>20.2</v>
      </c>
    </row>
    <row r="19" spans="1:9">
      <c r="A19" s="27"/>
      <c r="B19" s="3" t="s">
        <v>20</v>
      </c>
      <c r="C19" s="10" t="s">
        <v>27</v>
      </c>
      <c r="D19" s="7" t="s">
        <v>16</v>
      </c>
      <c r="E19" s="8" t="s">
        <v>45</v>
      </c>
      <c r="F19" s="19">
        <f>120.23/2</f>
        <v>60.115000000000002</v>
      </c>
      <c r="G19" s="19">
        <f>3.03/2</f>
        <v>1.5149999999999999</v>
      </c>
      <c r="H19" s="19">
        <f>0.53/2</f>
        <v>0.26500000000000001</v>
      </c>
      <c r="I19" s="19">
        <f>23.73/2</f>
        <v>11.865</v>
      </c>
    </row>
  </sheetData>
  <mergeCells count="3">
    <mergeCell ref="A8:A11"/>
    <mergeCell ref="A14:A19"/>
    <mergeCell ref="B14:B15"/>
  </mergeCells>
  <pageMargins left="0.7" right="0.7" top="0.75" bottom="0.75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35A39-7F5C-4CB9-B6C7-E49FCB639A0A}"/>
</file>

<file path=customXml/itemProps2.xml><?xml version="1.0" encoding="utf-8"?>
<ds:datastoreItem xmlns:ds="http://schemas.openxmlformats.org/officeDocument/2006/customXml" ds:itemID="{C65705E7-2D98-43E8-A0DB-54DC26BE63DA}"/>
</file>

<file path=customXml/itemProps3.xml><?xml version="1.0" encoding="utf-8"?>
<ds:datastoreItem xmlns:ds="http://schemas.openxmlformats.org/officeDocument/2006/customXml" ds:itemID="{A54B0132-AE83-478C-AC8B-A2D00D5B7DEB}"/>
</file>

<file path=customXml/itemProps4.xml><?xml version="1.0" encoding="utf-8"?>
<ds:datastoreItem xmlns:ds="http://schemas.openxmlformats.org/officeDocument/2006/customXml" ds:itemID="{7E723A76-E044-4FC6-A8CC-F1172A73C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Kuznetsov Eduard</cp:lastModifiedBy>
  <cp:lastPrinted>2021-05-27T10:04:52Z</cp:lastPrinted>
  <dcterms:created xsi:type="dcterms:W3CDTF">2021-05-23T17:55:15Z</dcterms:created>
  <dcterms:modified xsi:type="dcterms:W3CDTF">2022-05-18T20:57:12Z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